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My Drive\SC\Merchant\"/>
    </mc:Choice>
  </mc:AlternateContent>
  <xr:revisionPtr revIDLastSave="0" documentId="13_ncr:1_{BE285F65-0405-4EC8-B2AC-3578FFBAF98B}" xr6:coauthVersionLast="47" xr6:coauthVersionMax="47" xr10:uidLastSave="{00000000-0000-0000-0000-000000000000}"/>
  <bookViews>
    <workbookView xWindow="32490" yWindow="1755" windowWidth="21600" windowHeight="11235" xr2:uid="{00000000-000D-0000-FFFF-FFFF00000000}"/>
  </bookViews>
  <sheets>
    <sheet name="Order Form" sheetId="1" r:id="rId1"/>
    <sheet name="Prices" sheetId="2" r:id="rId2"/>
    <sheet name="Middleman" sheetId="3" state="hidden" r:id="rId3"/>
  </sheets>
  <definedNames>
    <definedName name="_xlnm._FilterDatabase" localSheetId="1" hidden="1">Prices!$A$1:$F$737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5" i="2"/>
  <c r="B7" i="2"/>
  <c r="B9" i="2"/>
  <c r="B11" i="2"/>
  <c r="B13" i="2"/>
  <c r="B15" i="2"/>
  <c r="B17" i="2"/>
  <c r="B19" i="2"/>
  <c r="B21" i="2"/>
  <c r="B23" i="2"/>
  <c r="B25" i="2"/>
  <c r="B27" i="2"/>
  <c r="B29" i="2"/>
  <c r="B31" i="2"/>
  <c r="B602" i="2"/>
  <c r="B617" i="2"/>
  <c r="B615" i="2"/>
  <c r="B613" i="2"/>
  <c r="B611" i="2"/>
  <c r="B609" i="2"/>
  <c r="B607" i="2"/>
  <c r="B605" i="2"/>
  <c r="B603" i="2"/>
  <c r="B601" i="2"/>
  <c r="B599" i="2"/>
  <c r="B597" i="2"/>
  <c r="B595" i="2"/>
  <c r="B593" i="2"/>
  <c r="B591" i="2"/>
  <c r="B589" i="2"/>
  <c r="B587" i="2"/>
  <c r="B585" i="2"/>
  <c r="B583" i="2"/>
  <c r="B581" i="2"/>
  <c r="B579" i="2"/>
  <c r="B577" i="2"/>
  <c r="B575" i="2"/>
  <c r="B573" i="2"/>
  <c r="B571" i="2"/>
  <c r="B569" i="2"/>
  <c r="B567" i="2"/>
  <c r="B565" i="2"/>
  <c r="B563" i="2"/>
  <c r="B561" i="2"/>
  <c r="B559" i="2"/>
  <c r="B557" i="2"/>
  <c r="B555" i="2"/>
  <c r="B553" i="2"/>
  <c r="B551" i="2"/>
  <c r="B549" i="2"/>
  <c r="B547" i="2"/>
  <c r="B545" i="2"/>
  <c r="B543" i="2"/>
  <c r="B541" i="2"/>
  <c r="B539" i="2"/>
  <c r="B537" i="2"/>
  <c r="B535" i="2"/>
  <c r="B533" i="2"/>
  <c r="B531" i="2"/>
  <c r="B529" i="2"/>
  <c r="B527" i="2"/>
  <c r="B525" i="2"/>
  <c r="B523" i="2"/>
  <c r="B521" i="2"/>
  <c r="B519" i="2"/>
  <c r="B517" i="2"/>
  <c r="B515" i="2"/>
  <c r="B513" i="2"/>
  <c r="B711" i="2"/>
  <c r="B713" i="2"/>
  <c r="B661" i="2"/>
  <c r="B651" i="2"/>
  <c r="B635" i="2"/>
  <c r="B733" i="2"/>
  <c r="B731" i="2"/>
  <c r="B729" i="2"/>
  <c r="B727" i="2"/>
  <c r="B725" i="2"/>
  <c r="B723" i="2"/>
  <c r="B721" i="2"/>
  <c r="B719" i="2"/>
  <c r="B715" i="2"/>
  <c r="B709" i="2"/>
  <c r="B707" i="2"/>
  <c r="B704" i="2"/>
  <c r="B705" i="2"/>
  <c r="B703" i="2"/>
  <c r="B701" i="2"/>
  <c r="B699" i="2"/>
  <c r="B697" i="2"/>
  <c r="B695" i="2"/>
  <c r="B693" i="2"/>
  <c r="B691" i="2"/>
  <c r="B689" i="2"/>
  <c r="B687" i="2"/>
  <c r="B685" i="2"/>
  <c r="B683" i="2"/>
  <c r="B681" i="2"/>
  <c r="B679" i="2"/>
  <c r="B677" i="2"/>
  <c r="B675" i="2"/>
  <c r="B673" i="2"/>
  <c r="B671" i="2"/>
  <c r="B669" i="2"/>
  <c r="B667" i="2"/>
  <c r="B665" i="2"/>
  <c r="B663" i="2"/>
  <c r="B659" i="2"/>
  <c r="B657" i="2"/>
  <c r="B655" i="2"/>
  <c r="B653" i="2"/>
  <c r="B649" i="2"/>
  <c r="B647" i="2"/>
  <c r="B645" i="2"/>
  <c r="B643" i="2"/>
  <c r="B641" i="2"/>
  <c r="B639" i="2"/>
  <c r="B637" i="2"/>
  <c r="B633" i="2"/>
  <c r="B631" i="2"/>
  <c r="B30" i="1"/>
  <c r="G30" i="1" s="1"/>
  <c r="B29" i="1"/>
  <c r="G29" i="1" s="1"/>
  <c r="B28" i="1"/>
  <c r="G28" i="1" s="1"/>
  <c r="B27" i="1"/>
  <c r="G27" i="1" s="1"/>
  <c r="B26" i="1"/>
  <c r="G26" i="1" s="1"/>
  <c r="B25" i="1"/>
  <c r="G25" i="1" s="1"/>
  <c r="B24" i="1"/>
  <c r="G24" i="1" s="1"/>
  <c r="B23" i="1"/>
  <c r="G23" i="1" s="1"/>
  <c r="B22" i="1"/>
  <c r="G22" i="1" s="1"/>
  <c r="B21" i="1"/>
  <c r="G21" i="1" s="1"/>
  <c r="B20" i="1"/>
  <c r="G20" i="1" s="1"/>
  <c r="B19" i="1"/>
  <c r="G19" i="1" s="1"/>
  <c r="B18" i="1"/>
  <c r="G18" i="1" s="1"/>
  <c r="B17" i="1"/>
  <c r="G17" i="1" s="1"/>
  <c r="B694" i="2"/>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1" i="3"/>
  <c r="B616" i="2"/>
  <c r="B614" i="2"/>
  <c r="B612" i="2"/>
  <c r="B610" i="2"/>
  <c r="B608" i="2"/>
  <c r="B606" i="2"/>
  <c r="B604" i="2"/>
  <c r="B586" i="2"/>
  <c r="B600" i="2"/>
  <c r="B598" i="2"/>
  <c r="B596" i="2"/>
  <c r="B594" i="2"/>
  <c r="B592" i="2"/>
  <c r="B590" i="2"/>
  <c r="B588" i="2"/>
  <c r="B584" i="2"/>
  <c r="B582" i="2"/>
  <c r="B580" i="2"/>
  <c r="B578" i="2"/>
  <c r="B576" i="2"/>
  <c r="B574" i="2"/>
  <c r="B572" i="2"/>
  <c r="B570" i="2"/>
  <c r="B568" i="2"/>
  <c r="B566" i="2"/>
  <c r="B564" i="2"/>
  <c r="B562" i="2"/>
  <c r="B560" i="2"/>
  <c r="B558" i="2"/>
  <c r="B556" i="2"/>
  <c r="B554" i="2"/>
  <c r="B552" i="2"/>
  <c r="B550" i="2"/>
  <c r="B548" i="2"/>
  <c r="B546" i="2"/>
  <c r="B730" i="2"/>
  <c r="B728" i="2"/>
  <c r="B722" i="2"/>
  <c r="B720" i="2"/>
  <c r="B718" i="2"/>
  <c r="B726" i="2"/>
  <c r="B632" i="2"/>
  <c r="B714" i="2"/>
  <c r="B712" i="2"/>
  <c r="B636" i="2"/>
  <c r="B640" i="2"/>
  <c r="B710" i="2"/>
  <c r="B708" i="2"/>
  <c r="B706" i="2"/>
  <c r="B702" i="2"/>
  <c r="B634" i="2"/>
  <c r="B700" i="2"/>
  <c r="B716" i="2"/>
  <c r="B698" i="2"/>
  <c r="B696" i="2"/>
  <c r="B692" i="2"/>
  <c r="B690" i="2"/>
  <c r="B688" i="2"/>
  <c r="B724" i="2"/>
  <c r="B682" i="2"/>
  <c r="B680" i="2"/>
  <c r="B678" i="2"/>
  <c r="B676" i="2"/>
  <c r="B672" i="2"/>
  <c r="B674" i="2"/>
  <c r="B670" i="2"/>
  <c r="B668" i="2"/>
  <c r="B666" i="2"/>
  <c r="B664" i="2"/>
  <c r="B662" i="2"/>
  <c r="B660" i="2"/>
  <c r="B658" i="2"/>
  <c r="B656" i="2"/>
  <c r="B654" i="2"/>
  <c r="B652" i="2"/>
  <c r="B650" i="2"/>
  <c r="B648" i="2"/>
  <c r="B646" i="2"/>
  <c r="B644" i="2"/>
  <c r="B642" i="2"/>
  <c r="B638" i="2"/>
  <c r="B686" i="2"/>
  <c r="B684" i="2"/>
  <c r="B630" i="2"/>
  <c r="B732" i="2"/>
  <c r="B544" i="2"/>
  <c r="B540" i="2"/>
  <c r="B542" i="2"/>
  <c r="B536" i="2"/>
  <c r="B538" i="2"/>
  <c r="B534" i="2"/>
  <c r="B532" i="2"/>
  <c r="B530" i="2"/>
  <c r="B528" i="2"/>
  <c r="B526" i="2"/>
  <c r="B522" i="2"/>
  <c r="B524" i="2"/>
  <c r="B520" i="2"/>
  <c r="B516" i="2"/>
  <c r="B518" i="2"/>
  <c r="B512" i="2"/>
  <c r="B514" i="2"/>
  <c r="B30" i="2"/>
  <c r="B28" i="2"/>
  <c r="B26" i="2"/>
  <c r="B24" i="2"/>
  <c r="B22" i="2"/>
  <c r="B20" i="2"/>
  <c r="B14" i="2"/>
  <c r="B18" i="2"/>
  <c r="B16" i="2"/>
  <c r="B12" i="2"/>
  <c r="B10" i="2"/>
  <c r="B8" i="2"/>
  <c r="B6" i="2"/>
  <c r="B4" i="2"/>
  <c r="B2" i="2"/>
  <c r="F52" i="1"/>
  <c r="E51" i="1"/>
  <c r="D51" i="1"/>
  <c r="C51" i="1"/>
  <c r="B51" i="1"/>
  <c r="G51" i="1" s="1"/>
  <c r="E50" i="1"/>
  <c r="D50" i="1"/>
  <c r="C50" i="1"/>
  <c r="B50" i="1"/>
  <c r="G50" i="1" s="1"/>
  <c r="E49" i="1"/>
  <c r="D49" i="1"/>
  <c r="C49" i="1"/>
  <c r="B49" i="1"/>
  <c r="G49" i="1" s="1"/>
  <c r="E48" i="1"/>
  <c r="D48" i="1"/>
  <c r="C48" i="1"/>
  <c r="B48" i="1"/>
  <c r="G48" i="1" s="1"/>
  <c r="E47" i="1"/>
  <c r="D47" i="1"/>
  <c r="C47" i="1"/>
  <c r="B47" i="1"/>
  <c r="G47" i="1" s="1"/>
  <c r="E46" i="1"/>
  <c r="D46" i="1"/>
  <c r="C46" i="1"/>
  <c r="B46" i="1"/>
  <c r="G46" i="1" s="1"/>
  <c r="E45" i="1"/>
  <c r="D45" i="1"/>
  <c r="C45" i="1"/>
  <c r="B45" i="1"/>
  <c r="G45" i="1" s="1"/>
  <c r="E44" i="1"/>
  <c r="D44" i="1"/>
  <c r="C44" i="1"/>
  <c r="B44" i="1"/>
  <c r="G44" i="1" s="1"/>
  <c r="E43" i="1"/>
  <c r="D43" i="1"/>
  <c r="C43" i="1"/>
  <c r="B43" i="1"/>
  <c r="G43" i="1" s="1"/>
  <c r="E42" i="1"/>
  <c r="D42" i="1"/>
  <c r="C42" i="1"/>
  <c r="B42" i="1"/>
  <c r="G42" i="1" s="1"/>
  <c r="E41" i="1"/>
  <c r="D41" i="1"/>
  <c r="C41" i="1"/>
  <c r="B41" i="1"/>
  <c r="G41" i="1" s="1"/>
  <c r="E40" i="1"/>
  <c r="D40" i="1"/>
  <c r="C40" i="1"/>
  <c r="B40" i="1"/>
  <c r="G40" i="1" s="1"/>
  <c r="E39" i="1"/>
  <c r="D39" i="1"/>
  <c r="C39" i="1"/>
  <c r="B39" i="1"/>
  <c r="G39" i="1" s="1"/>
  <c r="E38" i="1"/>
  <c r="D38" i="1"/>
  <c r="C38" i="1"/>
  <c r="B38" i="1"/>
  <c r="G38" i="1" s="1"/>
  <c r="E37" i="1"/>
  <c r="D37" i="1"/>
  <c r="C37" i="1"/>
  <c r="B37" i="1"/>
  <c r="G37" i="1" s="1"/>
  <c r="E36" i="1"/>
  <c r="D36" i="1"/>
  <c r="C36" i="1"/>
  <c r="B36" i="1"/>
  <c r="G36" i="1" s="1"/>
  <c r="E35" i="1"/>
  <c r="D35" i="1"/>
  <c r="C35" i="1"/>
  <c r="B35" i="1"/>
  <c r="G35" i="1" s="1"/>
  <c r="E34" i="1"/>
  <c r="D34" i="1"/>
  <c r="C34" i="1"/>
  <c r="B34" i="1"/>
  <c r="G34" i="1" s="1"/>
  <c r="E33" i="1"/>
  <c r="D33" i="1"/>
  <c r="C33" i="1"/>
  <c r="B33" i="1"/>
  <c r="G33" i="1" s="1"/>
  <c r="E32" i="1"/>
  <c r="D32" i="1"/>
  <c r="C32" i="1"/>
  <c r="B32" i="1"/>
  <c r="G32" i="1" s="1"/>
  <c r="E31" i="1"/>
  <c r="D31" i="1"/>
  <c r="C31" i="1"/>
  <c r="B31" i="1"/>
  <c r="G31" i="1" s="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E20" i="1"/>
  <c r="D20" i="1"/>
  <c r="C20" i="1"/>
  <c r="E19" i="1"/>
  <c r="D19" i="1"/>
  <c r="C19" i="1"/>
  <c r="E18" i="1"/>
  <c r="D18" i="1"/>
  <c r="C18" i="1"/>
  <c r="E17" i="1"/>
  <c r="D17" i="1"/>
  <c r="C17" i="1"/>
  <c r="E16" i="1"/>
  <c r="D16" i="1"/>
  <c r="C16" i="1"/>
  <c r="B16" i="1"/>
  <c r="G16" i="1" s="1"/>
  <c r="E15" i="1"/>
  <c r="D15" i="1"/>
  <c r="C15" i="1"/>
  <c r="B15" i="1"/>
  <c r="G15" i="1" s="1"/>
  <c r="G52" i="1" l="1"/>
</calcChain>
</file>

<file path=xl/sharedStrings.xml><?xml version="1.0" encoding="utf-8"?>
<sst xmlns="http://schemas.openxmlformats.org/spreadsheetml/2006/main" count="2283" uniqueCount="1018">
  <si>
    <t>Merchant Order Form</t>
  </si>
  <si>
    <t xml:space="preserve">Common formal magic, crafting and production supplies found at most merchants. 
(Rare materials may be earned or found through other IP avenues.) </t>
  </si>
  <si>
    <t xml:space="preserve">How to complete your order: </t>
  </si>
  <si>
    <t xml:space="preserve">1. Download this sheet and upload it into your own Google account before adding your entries. </t>
  </si>
  <si>
    <t xml:space="preserve">2. Select your item from the drop down in the Item column. (You can type references to filter the dropdown. Do not copy and paste text into these cells.) </t>
  </si>
  <si>
    <t xml:space="preserve">3. Specify how many of each item you would like to purchase in the Quantity column. </t>
  </si>
  <si>
    <t>4. Include any notes, in the box below the table. (Including specifics for Cloak Scrolls.)</t>
  </si>
  <si>
    <t xml:space="preserve">5. Email the completed form to merchant@shadowmoor.org. If the form is submitted the Friday a week before an event, you will be able to bring your payment to Opening Ceremonies and pickup your order. If it is submitted after, it may not be available until the next gather. </t>
  </si>
  <si>
    <t>Item</t>
  </si>
  <si>
    <t>Gold Price</t>
  </si>
  <si>
    <t>Type</t>
  </si>
  <si>
    <t>Level</t>
  </si>
  <si>
    <t>Related Component/Scroll</t>
  </si>
  <si>
    <t>Quantity</t>
  </si>
  <si>
    <t>Total Gold Cost</t>
  </si>
  <si>
    <t>Notes</t>
  </si>
  <si>
    <t>Totals</t>
  </si>
  <si>
    <t xml:space="preserve">Price (Gold) </t>
  </si>
  <si>
    <t>Related component/scroll</t>
  </si>
  <si>
    <t>Cloak Metabolic (1-Shot)</t>
  </si>
  <si>
    <t>Earth Formal Scroll</t>
  </si>
  <si>
    <t>Hide of a Stone Drake</t>
  </si>
  <si>
    <t>Cloak Mind Affecting (1-Shot)</t>
  </si>
  <si>
    <t>Celestial Formal Scroll</t>
  </si>
  <si>
    <t>Mantle of a Swan May</t>
  </si>
  <si>
    <t>Cloak Spell Earth (1st) (1-Shot)</t>
  </si>
  <si>
    <t>Cloak Spell Earth (2nd) (1-Shot)</t>
  </si>
  <si>
    <t>Cloak Spell Earth (3rd) (1-Shot)</t>
  </si>
  <si>
    <t>Cloak Spell Earth (4th) (1-Shot)</t>
  </si>
  <si>
    <t>Cloak Spell Earth (5th) (1-Shot)</t>
  </si>
  <si>
    <t>Cloak Spell Earth (6th) (1-Shot)</t>
  </si>
  <si>
    <t>Cloak Spell Celestial (1st) (1-Shot)</t>
  </si>
  <si>
    <t>Cloak Spell Celestial (2nd) (1-Shot)</t>
  </si>
  <si>
    <t>Cloak Spell Celestial (3rd) (1-Shot)</t>
  </si>
  <si>
    <t>Cloak Spell Celestial (4th) (1-Shot)</t>
  </si>
  <si>
    <t>Cloak Spell Celestial (5th) (1-Shot)</t>
  </si>
  <si>
    <t>Cloak Spell Celestial (6th) (1-Shot)</t>
  </si>
  <si>
    <t>Acid Squire (1-Shot)</t>
  </si>
  <si>
    <t>An Acid Scepter</t>
  </si>
  <si>
    <t>Acid Squire (2-Shot)</t>
  </si>
  <si>
    <t>Acid Squire (3-Shot)</t>
  </si>
  <si>
    <t>Acid Squire (Unshotted)</t>
  </si>
  <si>
    <t>Aura of Flame (1-Shot)</t>
  </si>
  <si>
    <t>Essence of a Salamander</t>
  </si>
  <si>
    <t>Aura of Ice (1-Shot)</t>
  </si>
  <si>
    <t>Essence of an Undine</t>
  </si>
  <si>
    <t>Aura of Lightning (1-Shot)</t>
  </si>
  <si>
    <t>Essence of a Sylph</t>
  </si>
  <si>
    <t>Meteoric Iron Signet Ring</t>
  </si>
  <si>
    <t>Ivory Signet Rings</t>
  </si>
  <si>
    <t>Cleanse (1-Shot)</t>
  </si>
  <si>
    <t>Pure Powdered Amethyst</t>
  </si>
  <si>
    <t>Cleanse (2-Shot)</t>
  </si>
  <si>
    <t>Cleanse (Unshotted)</t>
  </si>
  <si>
    <t>Create Amethyst Golem (1-Shot)</t>
  </si>
  <si>
    <t>Amethyst Egg</t>
  </si>
  <si>
    <t>Create Amethyst Golem (2-Shot)</t>
  </si>
  <si>
    <t>Create Amethyst Golem (Unshotted)</t>
  </si>
  <si>
    <t>Create Coral Golem (1-Shot)</t>
  </si>
  <si>
    <t>Essence from the Great Reef</t>
  </si>
  <si>
    <t>Create Coral Golem (2-Shot)</t>
  </si>
  <si>
    <t>Create Coral Golem (Unshotted)</t>
  </si>
  <si>
    <t>Create Formal Area Celestial (1-Shot)</t>
  </si>
  <si>
    <t>Star Dust</t>
  </si>
  <si>
    <t>Create Formal Area Celestial (2-Shot)</t>
  </si>
  <si>
    <t>Create Formal Area Celestial (Unshotted)</t>
  </si>
  <si>
    <t>Create Formal Area Earth (1-Shot)</t>
  </si>
  <si>
    <t>Pure Sand</t>
  </si>
  <si>
    <t>Create Formal Area Earth (2-Shot)</t>
  </si>
  <si>
    <t>Create Formal Area Earth (Unshotted)</t>
  </si>
  <si>
    <t>Create Formal Ward (1-Shot)</t>
  </si>
  <si>
    <t>Celestial Dust</t>
  </si>
  <si>
    <t>Create Formal Ward (2-Shot)</t>
  </si>
  <si>
    <t>Create Formal Ward (3-Shot)</t>
  </si>
  <si>
    <t>Create Formal Ward (Unshotted)</t>
  </si>
  <si>
    <t>Create Gargoyle (1-Shot)</t>
  </si>
  <si>
    <t>A Gray Marble Mask</t>
  </si>
  <si>
    <t>Create Gargoyle (2-Shot)</t>
  </si>
  <si>
    <t>Create Gargoyle (Unshotted)</t>
  </si>
  <si>
    <t>Create Glass Golem (1-Shot)</t>
  </si>
  <si>
    <t>Dust ground from Stained Glass</t>
  </si>
  <si>
    <t>Create Glass Golem (2-Shot)</t>
  </si>
  <si>
    <t>Create Glass Golem (Unshotted)</t>
  </si>
  <si>
    <t>Create Greater Focus Celestial (1-Shot)</t>
  </si>
  <si>
    <t>Red Sea Sponge</t>
  </si>
  <si>
    <t>Create Greater Focus Earth (1-Shot)</t>
  </si>
  <si>
    <t>Create Iron Golem (1-Shot)</t>
  </si>
  <si>
    <t>100 Year Old Anvil</t>
  </si>
  <si>
    <t>Create Iron Golem (2-Shot)</t>
  </si>
  <si>
    <t>Create Iron Golem (Unshotted)</t>
  </si>
  <si>
    <t>Create Lesser Focus (1-Shot Celestial)</t>
  </si>
  <si>
    <t>Funnel Made of Purest Silver</t>
  </si>
  <si>
    <t>Create Lesser Focus (2-Shot Celestial)</t>
  </si>
  <si>
    <t>Create Lesser Focus (Unshotted Celestial)</t>
  </si>
  <si>
    <t>Create Lesser Focus (1-Shot Earth)</t>
  </si>
  <si>
    <t>Orange Sea Sponge</t>
  </si>
  <si>
    <t>Create Lesser Focus (2-Shot Earth)</t>
  </si>
  <si>
    <t>Create Lesser Focus (Unshotted Earth)</t>
  </si>
  <si>
    <t>Create Pearl Golem (1-Shot)</t>
  </si>
  <si>
    <t>Chipped Pearl</t>
  </si>
  <si>
    <t>Create Pearl Golem (2-Shot)</t>
  </si>
  <si>
    <t>Create Pearl Golem (Unshotted)</t>
  </si>
  <si>
    <t>Create Quartz Golem (1-Shot)</t>
  </si>
  <si>
    <t>Perfect Quartz Orb</t>
  </si>
  <si>
    <t>Create Quartz Golem (2-Shot)</t>
  </si>
  <si>
    <t>Create Quartz Golem (Unshotted)</t>
  </si>
  <si>
    <t>Create Rust Golem (1-Shot)</t>
  </si>
  <si>
    <t>Rusted piece of Iron Golem</t>
  </si>
  <si>
    <t>Create Rust Golem (2-Shot)</t>
  </si>
  <si>
    <t>Create Rust Golem (Unshotted)</t>
  </si>
  <si>
    <t>Create Sapphire Golem (1-Shot)</t>
  </si>
  <si>
    <t>A Bell of Saphire</t>
  </si>
  <si>
    <t>Create Sapphire Golem (2-Shot)</t>
  </si>
  <si>
    <t>Create Sapphire Golem (3-Shot)</t>
  </si>
  <si>
    <t>Create Sapphire Golem (Unshotted)</t>
  </si>
  <si>
    <t>Create Silver Golem (1-Shot)</t>
  </si>
  <si>
    <t>A Cloth of Silver Cape</t>
  </si>
  <si>
    <t>Create Silver Golem (2-Shot)</t>
  </si>
  <si>
    <t>Create Silver Golem (Unshotted)</t>
  </si>
  <si>
    <t>Create Stone Golem (1-Shot)</t>
  </si>
  <si>
    <t>A Greater Stone Drake Egg</t>
  </si>
  <si>
    <t>Create Stone Golem (2-Shot)</t>
  </si>
  <si>
    <t>Create Stone Golem (3-Shot)</t>
  </si>
  <si>
    <t>Create Stone Golem (Unshotted)</t>
  </si>
  <si>
    <t>Create Straw Golem (1-Shot)</t>
  </si>
  <si>
    <t>A Straw Hat</t>
  </si>
  <si>
    <t>Create Straw Golem (2-Shot)</t>
  </si>
  <si>
    <t>Create Straw Golem (Unshotted)</t>
  </si>
  <si>
    <t>Create Wood Golem (1-Shot)</t>
  </si>
  <si>
    <t>Heart from a Golden Elm</t>
  </si>
  <si>
    <t>Create Wood Golem (2-Shot)</t>
  </si>
  <si>
    <t>Create Wood Golem (Unshotted)</t>
  </si>
  <si>
    <t>Damage Aura (1-Shot)</t>
  </si>
  <si>
    <t>Iron Razor Wire</t>
  </si>
  <si>
    <t>Damage Aura (2-Shot)</t>
  </si>
  <si>
    <t>Damage Aura (Unshotted)</t>
  </si>
  <si>
    <t>Damage Aura - Lesser (1-Shot)</t>
  </si>
  <si>
    <t>Bronze Razor Wire</t>
  </si>
  <si>
    <t>Damage Aura - Lesser (2-Shot)</t>
  </si>
  <si>
    <t>Damage Aura - Lesser (Unshotted)</t>
  </si>
  <si>
    <t>Destroy Celestial Magic (1-Shot)</t>
  </si>
  <si>
    <t>Light from a Black Hole</t>
  </si>
  <si>
    <t>Destroy Earth Magic (1-Shot)</t>
  </si>
  <si>
    <t>Ancestral Hammer of a Dwarven Lord</t>
  </si>
  <si>
    <t>Disrupt Celestial Magic (1-Shot)</t>
  </si>
  <si>
    <t>Dust of Celestial Illusion</t>
  </si>
  <si>
    <t>Disrupt Celestial Magic (2-Shot)</t>
  </si>
  <si>
    <t>Disrupt Celestial Magic (Unshotted)</t>
  </si>
  <si>
    <t>Disrupt Earth Magic (1-Shot)</t>
  </si>
  <si>
    <t>Dust from a Fault Line</t>
  </si>
  <si>
    <t>Disrupt Earth Magic (2-Shot)</t>
  </si>
  <si>
    <t>Disrupt Earth Magic (Unshotted)</t>
  </si>
  <si>
    <t>Elemental Aura (1-Shot)</t>
  </si>
  <si>
    <t>Pebble of &lt;Elemental&gt; from the Elemental Plane</t>
  </si>
  <si>
    <t>Elemental Aura (2-Shot)</t>
  </si>
  <si>
    <t>Elemental Aura (3-Shot)</t>
  </si>
  <si>
    <t>Enchant Item Celestial (1-Shot)</t>
  </si>
  <si>
    <t>Pumice</t>
  </si>
  <si>
    <t>Enchant Item Celestial (2-Shot)</t>
  </si>
  <si>
    <t>Enchant Item Celestial (Unshotted)</t>
  </si>
  <si>
    <t>Enchant Item Earth (1-Shot)</t>
  </si>
  <si>
    <t>Quartz</t>
  </si>
  <si>
    <t>Enchant Item Earth (2-Shot)</t>
  </si>
  <si>
    <t>Enchant Item Earth (Unshotted)</t>
  </si>
  <si>
    <t>Spell Strike Annihilate Undead (1-Shot)</t>
  </si>
  <si>
    <t>Volcanic Silver</t>
  </si>
  <si>
    <t>Spell Strike Bind (1-Shot)</t>
  </si>
  <si>
    <t>Spell Strike Cause Critical Wounds (1-Shot)</t>
  </si>
  <si>
    <t>Spell Strike Cause Disease (1-Shot)</t>
  </si>
  <si>
    <t>Spell Strike Cause Light Wounds (1-Shot)</t>
  </si>
  <si>
    <t>Spell Strike Cause Serious Wounds (1-Shot)</t>
  </si>
  <si>
    <t>Spell Strike Cause Wounds (1-Shot)</t>
  </si>
  <si>
    <t>Spell Strike Cleanse Disease (1-Shot)</t>
  </si>
  <si>
    <t>Spell Strike Cure Critical Wounds (1-Shot)</t>
  </si>
  <si>
    <t>Spell Strike Cure Disease (1-Shot)</t>
  </si>
  <si>
    <t>Spell Strike Cure Light Wounds (1-Shot)</t>
  </si>
  <si>
    <t>Spell Strike Cure Serious Wounds (1-Shot)</t>
  </si>
  <si>
    <t>Spell Strike Cure Wounds (1-Shot)</t>
  </si>
  <si>
    <t>Spell Strike Curse (1-Shot)</t>
  </si>
  <si>
    <t>Spell Strike Death (1-Shot)</t>
  </si>
  <si>
    <t>Spell Strike Destroy (1-Shot)</t>
  </si>
  <si>
    <t>Spell Strike Destroy Armor (1-Shot)</t>
  </si>
  <si>
    <t>Spell Strike Destroy Undead (1-Shot)</t>
  </si>
  <si>
    <t>Spell Strike Entangle (1-Shot)</t>
  </si>
  <si>
    <t>Spell Strike Fear (1-Shot)</t>
  </si>
  <si>
    <t>Spell Strike Friendship (1-Shot)</t>
  </si>
  <si>
    <t>Spell Strike Heal Critical Wounds (1-Shot)</t>
  </si>
  <si>
    <t>Spell Strike Heal Light Wounds (1-Shot)</t>
  </si>
  <si>
    <t>Spell Strike Heal Mortal Wounds (1-Shot)</t>
  </si>
  <si>
    <t>Spell Strike Heal Serious Wounds (1-Shot)</t>
  </si>
  <si>
    <t>Spell Strike Heal Wounds (1-Shot)</t>
  </si>
  <si>
    <t>Spell Strike Lie (1-Shot)</t>
  </si>
  <si>
    <t>Spell Strike Life (1-Shot)</t>
  </si>
  <si>
    <t>Spell Strike Mute (1-Shot)</t>
  </si>
  <si>
    <t>Spell Strike Paralyze (1-Shot)</t>
  </si>
  <si>
    <t>Spell Strike Poison (1-Shot)</t>
  </si>
  <si>
    <t>Spell Strike Purify Blood (1-Shot)</t>
  </si>
  <si>
    <t>Spell Strike Remedy (1-Shot)</t>
  </si>
  <si>
    <t>Spell Strike Renew (1-Shot)</t>
  </si>
  <si>
    <t>Spell Strike Restore Limb (1-Shot)</t>
  </si>
  <si>
    <t>Spell Strike Revive (1-Shot)</t>
  </si>
  <si>
    <t>Spell Strike Sleep (1-Shot)</t>
  </si>
  <si>
    <t>Spell Strike Truth (1-Shot)</t>
  </si>
  <si>
    <t>Spell Strike Waste (1-Shot)</t>
  </si>
  <si>
    <t>Spell Strike Weakness (1-Shot)</t>
  </si>
  <si>
    <t>Spell Strike Wither Limb (1-Shot)</t>
  </si>
  <si>
    <t>Spell Strike Age Limb (1-Shot)</t>
  </si>
  <si>
    <t>Spell Strike Destroy Mind (1-Shot)</t>
  </si>
  <si>
    <t>Spell Strike Disjunction (1-Shot)</t>
  </si>
  <si>
    <t>Spell Strike Doom (1-Shot)</t>
  </si>
  <si>
    <t>Spell Strike Dragon's Breath (1-Shot)</t>
  </si>
  <si>
    <t>Spell Strike Drain Life (1-Shot)</t>
  </si>
  <si>
    <t>Spell Strike Elemental Arrow (1-Shot)</t>
  </si>
  <si>
    <t>Spell Strike Elemental Blast (1-Shot)</t>
  </si>
  <si>
    <t>Spell Strike Elemental Dart (1-Shot)</t>
  </si>
  <si>
    <t>Spell Strike Flame Bolt (1-Shot)</t>
  </si>
  <si>
    <t>Spell Strike Ice Bolt (1-Shot)</t>
  </si>
  <si>
    <t>Spell Strike Ice Storm (1-Shot)</t>
  </si>
  <si>
    <t>Spell Strike Imprison (1-Shot)</t>
  </si>
  <si>
    <t>Spell Strike Lightning Bolt (1-Shot)</t>
  </si>
  <si>
    <t>Spell Strike Lightning Storm (1-Shot)</t>
  </si>
  <si>
    <t>Spell Strike Magic Missile (1-Shot)</t>
  </si>
  <si>
    <t>Spell Strike Mind Blast (1-Shot)</t>
  </si>
  <si>
    <t>Spell Strike Shackle (1-Shot)</t>
  </si>
  <si>
    <t>Spell Strike Shatter (1-Shot)</t>
  </si>
  <si>
    <t>Spell Strike Shatter Armor (1-Shot)</t>
  </si>
  <si>
    <t>Spell Strike Silence (1-Shot)</t>
  </si>
  <si>
    <t>Spell Strike Trance (1-Shot)</t>
  </si>
  <si>
    <t>Spell Strike Trap (1-Shot)</t>
  </si>
  <si>
    <t>Spell Strike Web (1-Shot)</t>
  </si>
  <si>
    <t>Expand Celestial (1-Shot)</t>
  </si>
  <si>
    <t>Feather of a Phoenix</t>
  </si>
  <si>
    <t>Expand Celestial (2-Shot)</t>
  </si>
  <si>
    <t>Expand Celestial (Unshotted)</t>
  </si>
  <si>
    <t>Expand Earth (1-Shot)</t>
  </si>
  <si>
    <t>Bloom of a Century Cactus</t>
  </si>
  <si>
    <t>Expand Earth (2-Shot)</t>
  </si>
  <si>
    <t>Expand Earth (Unshotted)</t>
  </si>
  <si>
    <t>Extend Celestial Formal Magic (1-Shot)</t>
  </si>
  <si>
    <t>Celestial Sundial</t>
  </si>
  <si>
    <t>Extend Celestial Formal Magic (2-Shot)</t>
  </si>
  <si>
    <t>Extend Celestial Formal Magic (Unshotted)</t>
  </si>
  <si>
    <t>Extend Earth Formal Magic (1-Shot)</t>
  </si>
  <si>
    <t>Shell of a Dragon Turtle</t>
  </si>
  <si>
    <t>Extend Earth Formal Magic (2-Shot)</t>
  </si>
  <si>
    <t>Extend Earth Formal Magic (Unshotted)</t>
  </si>
  <si>
    <t>Flame Squire (1-Shot)</t>
  </si>
  <si>
    <t>A Flame Staff</t>
  </si>
  <si>
    <t>Flame Squire (2-Shot)</t>
  </si>
  <si>
    <t>Flame Squire (3-Shot)</t>
  </si>
  <si>
    <t>Flame Squire (Unshotted)</t>
  </si>
  <si>
    <t>Homunculus (1-Shot)</t>
  </si>
  <si>
    <t>Heart of a Giant</t>
  </si>
  <si>
    <t>Homunculus (2-Shot)</t>
  </si>
  <si>
    <t>Homunculus (Unshotted)</t>
  </si>
  <si>
    <t>Ice Squire (1-Shot)</t>
  </si>
  <si>
    <t>An Ice Scepter</t>
  </si>
  <si>
    <t>Ice Squire (2-Shot)</t>
  </si>
  <si>
    <t>Ice Squire (3-Shot)</t>
  </si>
  <si>
    <t>Ice Squire (Unshotted)</t>
  </si>
  <si>
    <t>Identify (1-Shot)</t>
  </si>
  <si>
    <t>Flawless Topaz</t>
  </si>
  <si>
    <t>Identify (2-Shot)</t>
  </si>
  <si>
    <t>Identify (Unshotted)</t>
  </si>
  <si>
    <t>Invest/Divest Celestial (1-Shot)</t>
  </si>
  <si>
    <t>Unbroken Quartz Geode</t>
  </si>
  <si>
    <t>Invest/Divest Celestial (2-Shot)</t>
  </si>
  <si>
    <t>Invest/Divest Celestial (Unshotted)</t>
  </si>
  <si>
    <t>Invest/Divest Earth (1-Shot)</t>
  </si>
  <si>
    <t>Amber with Trapped Insect</t>
  </si>
  <si>
    <t>Invest/Divest Earth (2-Shot)</t>
  </si>
  <si>
    <t>Invest/Divest Earth (Unshotted)</t>
  </si>
  <si>
    <t>Lightning Squire (1-Shot)</t>
  </si>
  <si>
    <t>A Lightning Orb</t>
  </si>
  <si>
    <t>Lightning Squire (2-Shot)</t>
  </si>
  <si>
    <t>Lightning Squire (3-Shot)</t>
  </si>
  <si>
    <t>Lightning Squire (Unshotted)</t>
  </si>
  <si>
    <t>Magic Mouth (1-Shot)</t>
  </si>
  <si>
    <t>Mouth of a Mimic</t>
  </si>
  <si>
    <t>Magic Mouth (2-Shot)</t>
  </si>
  <si>
    <t>Magic Mouth (3-Shot)</t>
  </si>
  <si>
    <t>Preserve Celestial (1-Shot)</t>
  </si>
  <si>
    <t>Perfect Sapphire</t>
  </si>
  <si>
    <t>Preserve Celestial (2-Shot)</t>
  </si>
  <si>
    <t>Preserve Celestial (Unshotted)</t>
  </si>
  <si>
    <t>Preserve Earth (1-Shot)</t>
  </si>
  <si>
    <t>Perfect Ruby</t>
  </si>
  <si>
    <t>Preserve Earth (2-Shot)</t>
  </si>
  <si>
    <t>Preserve Earth (Unshotted)</t>
  </si>
  <si>
    <t>Proscribe Creature (1-Shot)</t>
  </si>
  <si>
    <t>Heart of a 100 Year Old Oak (Primary Component), Iron Manacles that once shackled (target race) (Secondary Component)</t>
  </si>
  <si>
    <t>Proscribe Creature (2-Shot)</t>
  </si>
  <si>
    <t>Proscribe Creature (3-Shot)</t>
  </si>
  <si>
    <t>Proscribe Creature (Unshotted)</t>
  </si>
  <si>
    <t>Protection Aura (1-Shot)</t>
  </si>
  <si>
    <t>Dragon Scale</t>
  </si>
  <si>
    <t>Protection Aura (2-Shot)</t>
  </si>
  <si>
    <t>Protection Aura (Unshotted)</t>
  </si>
  <si>
    <t>Remove Curse (1-Shot)</t>
  </si>
  <si>
    <t>Head of a Golden Jackal</t>
  </si>
  <si>
    <t>Remove Curse (2-Shot)</t>
  </si>
  <si>
    <t>Remove Curse (3-Shot)</t>
  </si>
  <si>
    <t>Remove Curse (Unshotted)</t>
  </si>
  <si>
    <t>Remove Taint (1-Shot)</t>
  </si>
  <si>
    <t>Golden Scales</t>
  </si>
  <si>
    <t>Remove Taint (2-Shot)</t>
  </si>
  <si>
    <t>Remove Taint (Unshotted)</t>
  </si>
  <si>
    <t>Spirit Aura (1-Shot)</t>
  </si>
  <si>
    <t>Pebble From the Fountain of Youth</t>
  </si>
  <si>
    <t>Spirit Aura (2-Shot)</t>
  </si>
  <si>
    <t>Spirit Aura (Unshotted)</t>
  </si>
  <si>
    <t>Summon Death Stalker (1-Shot)</t>
  </si>
  <si>
    <t>Sands from a Dead Town</t>
  </si>
  <si>
    <t>Summon Death Stalker (2-Shot)</t>
  </si>
  <si>
    <t>Summon Death Stalker (3-Shot)</t>
  </si>
  <si>
    <t>Summon Death Stalker (Unshotted)</t>
  </si>
  <si>
    <t>Summon Life Watcher (1-Shot)</t>
  </si>
  <si>
    <t>Ashes of a Phoenix</t>
  </si>
  <si>
    <t>Summon Life Watcher (2-Shot)</t>
  </si>
  <si>
    <t>Summon Life Watcher (3-Shot)</t>
  </si>
  <si>
    <t>Summon Life Watcher (Unshotted)</t>
  </si>
  <si>
    <t>Summon Nature's Ally (1-Shot)</t>
  </si>
  <si>
    <t>Musk of (animal)</t>
  </si>
  <si>
    <t>Summon Nature's Ally (2-Shot)</t>
  </si>
  <si>
    <t>Summon Nature's Ally (Unshottted)</t>
  </si>
  <si>
    <t>Summon Nature's Companion (1-Shot)</t>
  </si>
  <si>
    <t>Fresh, naturally lost canine teeth from (animal)</t>
  </si>
  <si>
    <t>Summon Nature's Companion (2-Shot)</t>
  </si>
  <si>
    <t>Summon Nature's Companion (Unshotted)</t>
  </si>
  <si>
    <t>Summon Salamander (1-Shot)</t>
  </si>
  <si>
    <t>Magma from the Core</t>
  </si>
  <si>
    <t>Summon Salamander (2-Shot)</t>
  </si>
  <si>
    <t>Summon Salamander (Unshotted)</t>
  </si>
  <si>
    <t>Summon Sylph (1-Shot)</t>
  </si>
  <si>
    <t>Wind from the Eye of a Hurricane</t>
  </si>
  <si>
    <t>Summon Sylph (2-Shot)</t>
  </si>
  <si>
    <t>Summon Sylph (Unshotted)</t>
  </si>
  <si>
    <t>Summon Ghob (1-Shot)</t>
  </si>
  <si>
    <t>Granite Sphere</t>
  </si>
  <si>
    <t>Summon Ghob (2-Shot)</t>
  </si>
  <si>
    <t>Summon Ghob (Unshotted)</t>
  </si>
  <si>
    <t>Summon Undine (1-Shot)</t>
  </si>
  <si>
    <t>Piece of Blue Coral</t>
  </si>
  <si>
    <t>Summon Undine (2-Shot)</t>
  </si>
  <si>
    <t>Summon Undine (Unshotted)</t>
  </si>
  <si>
    <t>Teleport (1-Shot)</t>
  </si>
  <si>
    <t>Mandibles of a Phase Spider</t>
  </si>
  <si>
    <t>Teleport (2-Shot)</t>
  </si>
  <si>
    <t>Teleport (Unshotted)</t>
  </si>
  <si>
    <t>Transfer Master Control (1-Shot)</t>
  </si>
  <si>
    <t>Husk of a Queen Bee</t>
  </si>
  <si>
    <t>Transfer Master Control (2-Shot)</t>
  </si>
  <si>
    <t>Transfer Master Control (Unshotted)</t>
  </si>
  <si>
    <t>Wizard Mark (1-Shot)</t>
  </si>
  <si>
    <t>Ink from a Celestial Horror</t>
  </si>
  <si>
    <t>Wizard Mark (2-Shot)</t>
  </si>
  <si>
    <t>Wizard Mark (Unshotted)</t>
  </si>
  <si>
    <t>Word of Recall (1-Shot)</t>
  </si>
  <si>
    <t>Essence of a Shadow</t>
  </si>
  <si>
    <t>Word of Recall (2-Shot)</t>
  </si>
  <si>
    <t>Word of Recall (Unshotted)</t>
  </si>
  <si>
    <t xml:space="preserve">Star Dust </t>
  </si>
  <si>
    <t>Celestial Component</t>
  </si>
  <si>
    <t>Create Formal Area</t>
  </si>
  <si>
    <t xml:space="preserve">Celestial Dust </t>
  </si>
  <si>
    <t>Create Formal Ward</t>
  </si>
  <si>
    <t>Invest/Divest</t>
  </si>
  <si>
    <t xml:space="preserve">Meteoric Iron Signet Ring </t>
  </si>
  <si>
    <t>Blood Oath</t>
  </si>
  <si>
    <t>Damage Aura - Lesser</t>
  </si>
  <si>
    <t>Disrupt Celestial Magic</t>
  </si>
  <si>
    <t>Wizard Mark</t>
  </si>
  <si>
    <t>Enchant Item</t>
  </si>
  <si>
    <t>Identify</t>
  </si>
  <si>
    <t>Aura of Flame</t>
  </si>
  <si>
    <t>Aura of Ice</t>
  </si>
  <si>
    <t>Aura of Lightning</t>
  </si>
  <si>
    <t>Extend Celestial Formal Magic</t>
  </si>
  <si>
    <t>Magic Mouth</t>
  </si>
  <si>
    <t>Damage Aura</t>
  </si>
  <si>
    <t>Expand</t>
  </si>
  <si>
    <t>Cloak</t>
  </si>
  <si>
    <t>Destroy Celestial Magic</t>
  </si>
  <si>
    <t>Spell Strike</t>
  </si>
  <si>
    <t>Teleport</t>
  </si>
  <si>
    <t>Create Rust Golem</t>
  </si>
  <si>
    <t>Create Straw Golem</t>
  </si>
  <si>
    <t>Create Glass Golem</t>
  </si>
  <si>
    <t>Create Iron Golem</t>
  </si>
  <si>
    <t>Create Quartz Golem</t>
  </si>
  <si>
    <t>Create Gargoyle</t>
  </si>
  <si>
    <t>Create Pearl Golem</t>
  </si>
  <si>
    <t>Create Wood Golem</t>
  </si>
  <si>
    <t>Create Amethyst Golem</t>
  </si>
  <si>
    <t>Create Coral Golem</t>
  </si>
  <si>
    <t>Create Silver Golem</t>
  </si>
  <si>
    <t>Create Sapphire Golem</t>
  </si>
  <si>
    <t>Acid Squire</t>
  </si>
  <si>
    <t>Flame Squire</t>
  </si>
  <si>
    <t xml:space="preserve">  </t>
  </si>
  <si>
    <t>Ice Squire</t>
  </si>
  <si>
    <t>Lightning Squire</t>
  </si>
  <si>
    <t>Essence of a Beserker Lord</t>
  </si>
  <si>
    <t>Acid Knight</t>
  </si>
  <si>
    <t>Preserve Celestial</t>
  </si>
  <si>
    <t>Create Lesser Focus</t>
  </si>
  <si>
    <t>Elemental Aura</t>
  </si>
  <si>
    <t>Earth Component</t>
  </si>
  <si>
    <t>Cleanse</t>
  </si>
  <si>
    <t>Disrupt Earth Magic</t>
  </si>
  <si>
    <t>Protection Aura</t>
  </si>
  <si>
    <t>Proscribe Creature</t>
  </si>
  <si>
    <t>Extend Earth Formal Magic</t>
  </si>
  <si>
    <t>Spirit Aura</t>
  </si>
  <si>
    <t>Remove Taint</t>
  </si>
  <si>
    <t>Expand Earth</t>
  </si>
  <si>
    <t>Destroy Earth Magic</t>
  </si>
  <si>
    <t>Word of Recall</t>
  </si>
  <si>
    <t>Remove Curse</t>
  </si>
  <si>
    <t>Homunculus</t>
  </si>
  <si>
    <t>Summon Salamander</t>
  </si>
  <si>
    <t>Summon Undine</t>
  </si>
  <si>
    <t>Summon Ghob</t>
  </si>
  <si>
    <t>Summon Sylph</t>
  </si>
  <si>
    <t>Summon Death Stalker</t>
  </si>
  <si>
    <t>Create Stone Golem</t>
  </si>
  <si>
    <t>Summon Life Watcher</t>
  </si>
  <si>
    <t>Summon Nature's Companion</t>
  </si>
  <si>
    <t>Summon Nature's Ally</t>
  </si>
  <si>
    <t>Preserve Earth</t>
  </si>
  <si>
    <t>Create Greater Focus</t>
  </si>
  <si>
    <t>Material</t>
  </si>
  <si>
    <t>Jewelry - Iron (8 oz)</t>
  </si>
  <si>
    <t>Vessel (Jewelcrafting)</t>
  </si>
  <si>
    <t>Jewelry - Silver (8 oz)</t>
  </si>
  <si>
    <t>Jewelry - Gold (8 oz)</t>
  </si>
  <si>
    <t>Jewelry - Gemstone (8 oz)</t>
  </si>
  <si>
    <t>Jewelry - Crystal (8 oz)</t>
  </si>
  <si>
    <t>Jewelry - Arushan Steel (8 oz)</t>
  </si>
  <si>
    <t>Jewelry - Coral (8 oz)</t>
  </si>
  <si>
    <t>Jewelry - Driftwood (8 oz)</t>
  </si>
  <si>
    <t>Jewelry - Jet (8 oz)</t>
  </si>
  <si>
    <t>Jewelry - Obsidian (8 oz)</t>
  </si>
  <si>
    <t>Jewelry - Volcanic Bronze (8 oz)</t>
  </si>
  <si>
    <t>Jewelry - Cold Iron (8 oz)</t>
  </si>
  <si>
    <t>Widget - Iron (1 oz)</t>
  </si>
  <si>
    <t>Vessel (Armorsmith)</t>
  </si>
  <si>
    <t>Widget - Silver (1 oz)</t>
  </si>
  <si>
    <t>Widget - Gold (1 oz)</t>
  </si>
  <si>
    <t>Widget - Gemstone (1 oz)</t>
  </si>
  <si>
    <t>Widget - Crystal (1 oz)</t>
  </si>
  <si>
    <t>Widget - Arushan Steel (1 oz)</t>
  </si>
  <si>
    <t>Widget - Coral (1 oz)</t>
  </si>
  <si>
    <t>Widget - Driftwood (1 oz)</t>
  </si>
  <si>
    <t>Widget - Obsidian (1 oz)</t>
  </si>
  <si>
    <t>Widget - Volcanic Bronze (1 oz)</t>
  </si>
  <si>
    <t>Widget - Cold Iron (1 oz)</t>
  </si>
  <si>
    <t>Wand - Iron (12 oz)</t>
  </si>
  <si>
    <t>Wand - Silver (12 oz)</t>
  </si>
  <si>
    <t>Wand - Gold (12 oz)</t>
  </si>
  <si>
    <t>Wand - Gemstone (12 oz)</t>
  </si>
  <si>
    <t>Wand - Crystal (12 oz)</t>
  </si>
  <si>
    <t>Wand - Arushan Steel (12 oz)</t>
  </si>
  <si>
    <t>Wand - Coral (12 oz)</t>
  </si>
  <si>
    <t>Wand - Driftwood (12 oz)</t>
  </si>
  <si>
    <t>Wand - Obsidian (12 oz)</t>
  </si>
  <si>
    <t>Wand - Volcanic Bronze (12 oz)</t>
  </si>
  <si>
    <t>Wand - Cold Iron (12 oz)</t>
  </si>
  <si>
    <t>Dagger - Iron (12 oz)</t>
  </si>
  <si>
    <t>Dagger - Silver (12 oz)</t>
  </si>
  <si>
    <t>Dagger - Gold (12 oz)</t>
  </si>
  <si>
    <t>Dagger - Gemstone (12 oz)</t>
  </si>
  <si>
    <t>Dagger - Crystal (12 oz)</t>
  </si>
  <si>
    <t>Dagger - Arushan Steel (12 oz)</t>
  </si>
  <si>
    <t>Dagger - Coral (12 oz)</t>
  </si>
  <si>
    <t>Dagger - Driftwood (12 oz)</t>
  </si>
  <si>
    <t>Dagger - Obsidian (12 oz)</t>
  </si>
  <si>
    <t>Dagger - Volcanic Bronze (12 oz)</t>
  </si>
  <si>
    <t>Dagger - Cold Iron (12 oz)</t>
  </si>
  <si>
    <t>Small Weapon - Iron (12 oz)</t>
  </si>
  <si>
    <t>Small Weapon - Silver (12 oz)</t>
  </si>
  <si>
    <t>Small Weapon - Gold (12 oz)</t>
  </si>
  <si>
    <t>Small Weapon - Gemstone (12 oz)</t>
  </si>
  <si>
    <t>Small Weapon - Crystal (12 oz)</t>
  </si>
  <si>
    <t>Small Weapon - Arushan Steel (12 oz)</t>
  </si>
  <si>
    <t>Small Weapon - Coral (12 oz)</t>
  </si>
  <si>
    <t>Small Weapon - Driftwood (12 oz)</t>
  </si>
  <si>
    <t>Small Weapon - Obsidian (12 oz)</t>
  </si>
  <si>
    <t>Small Weapon - Volcanic Bronze (12 oz)</t>
  </si>
  <si>
    <t>Small Weapon - Cold Iron (12 oz)</t>
  </si>
  <si>
    <t>Crossbow - Iron (12 oz)</t>
  </si>
  <si>
    <t>Crossbow - Silver (12 oz)</t>
  </si>
  <si>
    <t>Crossbow - Gold (12 oz)</t>
  </si>
  <si>
    <t>Crossbow - Gemstone (12 oz)</t>
  </si>
  <si>
    <t>Crossbow - Crystal (12 oz)</t>
  </si>
  <si>
    <t>Crossbow - Arushan Steel (12 oz)</t>
  </si>
  <si>
    <t>Crossbow - Coral (12 oz)</t>
  </si>
  <si>
    <t>Crossbow - Driftwood (12 oz)</t>
  </si>
  <si>
    <t>Crossbow - Obsidian (12 oz)</t>
  </si>
  <si>
    <t>Crossbow - Volcanic Bronze (12 oz)</t>
  </si>
  <si>
    <t>Crossbow - Cold Iron (12 oz)</t>
  </si>
  <si>
    <t>1-Hand Weapon - Iron (26 oz)</t>
  </si>
  <si>
    <t>1-Hand Weapon - Silver (26 oz)</t>
  </si>
  <si>
    <t>1-Hand Weapon - Gold (26 oz)</t>
  </si>
  <si>
    <t>1-Hand Weapon - Gemstone (26 oz)</t>
  </si>
  <si>
    <t>1-Hand Weapon - Crystal (26 oz)</t>
  </si>
  <si>
    <t>1-Hand Weapon - Arushan Steel (26 oz)</t>
  </si>
  <si>
    <t>1-Hand Weapon - Coral (26 oz)</t>
  </si>
  <si>
    <t>1-Hand Weapon - Driftwood (26 oz)</t>
  </si>
  <si>
    <t>1-Hand Weapon - Obsidian (26 oz)</t>
  </si>
  <si>
    <t>1-Hand Weapon - Volcanic Bronze (26 oz)</t>
  </si>
  <si>
    <t>1-Hand Weapon - Cold Iron (26 oz)</t>
  </si>
  <si>
    <t>Bow - Iron (26 oz)</t>
  </si>
  <si>
    <t>Bow - Silver (26 oz)</t>
  </si>
  <si>
    <t>Bow - Gold (26 oz)</t>
  </si>
  <si>
    <t>Bow - Gemstone (26 oz)</t>
  </si>
  <si>
    <t>Bow - Crystal (26 oz)</t>
  </si>
  <si>
    <t>Bow - Arushan Steel (26 oz)</t>
  </si>
  <si>
    <t>Bow - Coral (26 oz)</t>
  </si>
  <si>
    <t>Bow - Driftwood (26 oz)</t>
  </si>
  <si>
    <t>Bow - Obsidian (26 oz)</t>
  </si>
  <si>
    <t>Bow - Volcanic Bronze (26 oz)</t>
  </si>
  <si>
    <t>Bow - Cold Iron (26 oz)</t>
  </si>
  <si>
    <t>Shield - Iron (26 oz)</t>
  </si>
  <si>
    <t>Shield - Silver (26 oz)</t>
  </si>
  <si>
    <t>Shield - Gold (26 oz)</t>
  </si>
  <si>
    <t>Shield - Gemstone (26 oz)</t>
  </si>
  <si>
    <t>Shield - Crystal (26 oz)</t>
  </si>
  <si>
    <t>Shield - Arushan Steel (26 oz)</t>
  </si>
  <si>
    <t>Shield - Coral (26 oz)</t>
  </si>
  <si>
    <t>Shield - Driftwood (26 oz)</t>
  </si>
  <si>
    <t>Shield - Obsidian (26 oz)</t>
  </si>
  <si>
    <t>Shield - Volcanic Bronze (26 oz)</t>
  </si>
  <si>
    <t>Shield - Cold Iron (26 oz)</t>
  </si>
  <si>
    <t>Staff - Iron (55 oz)</t>
  </si>
  <si>
    <t>Staff - Silver (55 oz)</t>
  </si>
  <si>
    <t>Staff - Gold (55 oz)</t>
  </si>
  <si>
    <t>Staff - Gemstone (55 oz)</t>
  </si>
  <si>
    <t>Staff - Crystal (55 oz)</t>
  </si>
  <si>
    <t>Staff - Arushan Steel (55 oz)</t>
  </si>
  <si>
    <t>Staff - Coral (55 oz)</t>
  </si>
  <si>
    <t>Staff - Driftwood (55 oz)</t>
  </si>
  <si>
    <t>Staff - Obsidian (55 oz)</t>
  </si>
  <si>
    <t>Staff - Volcanic Bronze (55 oz)</t>
  </si>
  <si>
    <t>Staff - Cold Iron (55 oz)</t>
  </si>
  <si>
    <t>2-Hand Weapon - Iron (55 oz)</t>
  </si>
  <si>
    <t>2-Hand Weapon - Silver (55 oz)</t>
  </si>
  <si>
    <t>2-Hand Weapon - Gold (55 oz)</t>
  </si>
  <si>
    <t>2-Hand Weapon - Gemstone (55 oz)</t>
  </si>
  <si>
    <t>2-Hand Weapon - Crystal (55 oz)</t>
  </si>
  <si>
    <t>2-Hand Weapon - Arushan Steel (55 oz)</t>
  </si>
  <si>
    <t>2-Hand Weapon - Coral (55 oz)</t>
  </si>
  <si>
    <t>2-Hand Weapon - Driftwood (55 oz)</t>
  </si>
  <si>
    <t>2-Hand Weapon - Obsidian (55 oz)</t>
  </si>
  <si>
    <t>2-Hand Weapon - Volcanic Bronze (55 oz)</t>
  </si>
  <si>
    <t>2-Hand Weapon - Cold Iron (55 oz)</t>
  </si>
  <si>
    <t>10 Acid (Gas) - Sealed</t>
  </si>
  <si>
    <t>Alchemy</t>
  </si>
  <si>
    <t>20 Acid (Gas) - Sealed</t>
  </si>
  <si>
    <t>30 Acid (Gas) - Sealed</t>
  </si>
  <si>
    <t>Alchemical Solvent (Solvent) - Sealed</t>
  </si>
  <si>
    <t>Antidote (Elixir) - Sealed</t>
  </si>
  <si>
    <t>Antidote Gas (Gas) - Sealed</t>
  </si>
  <si>
    <t>Cure +2 Damage (Elixir) - Sealed</t>
  </si>
  <si>
    <t>Cure +2 Damage (Gas) - Sealed</t>
  </si>
  <si>
    <t>Cure +12 Damage (Solvent) - Sealed</t>
  </si>
  <si>
    <t>Light (Solvent) - Sealed</t>
  </si>
  <si>
    <t>Oil of Slipperiness (Solvent) - Sealed</t>
  </si>
  <si>
    <t>Paste of Stickiness (Solvent) - Sealed</t>
  </si>
  <si>
    <t>Vorpal Coating +1 (Solvent) - Sealed</t>
  </si>
  <si>
    <t>Vorpal Coating +2 (Solvent) - Sealed</t>
  </si>
  <si>
    <t>Vorpal Coating +3 (Solvent) - Sealed</t>
  </si>
  <si>
    <t>10 Acid (Gas)</t>
  </si>
  <si>
    <t>20 Acid (Gas)</t>
  </si>
  <si>
    <t>30 Acid (Gas)</t>
  </si>
  <si>
    <t>Alchemical Solvent (Solvent)</t>
  </si>
  <si>
    <t>Antidote (Elixir)</t>
  </si>
  <si>
    <t>Antidote Gas (Gas)</t>
  </si>
  <si>
    <t>Cure +2 Damage (Elixir)</t>
  </si>
  <si>
    <t>Cure +2 Damage (Gas)</t>
  </si>
  <si>
    <t>Cure +12 Damage (Solvent)</t>
  </si>
  <si>
    <t>Light (Solvent)</t>
  </si>
  <si>
    <t>Oil of Slipperiness (Solvent)</t>
  </si>
  <si>
    <t>Paste of Stickiness (Solvent)</t>
  </si>
  <si>
    <t>Vorpal Coating +1 (Solvent)</t>
  </si>
  <si>
    <t>Vorpal Coating +2 (Solvent)</t>
  </si>
  <si>
    <t>Vorpal Coating +3 (Solvent)</t>
  </si>
  <si>
    <t>Agony (Ingested) - Sealed</t>
  </si>
  <si>
    <t>Poison</t>
  </si>
  <si>
    <t>Agony (Gas) - Sealed</t>
  </si>
  <si>
    <t>Berserk (Ingested) - Sealed</t>
  </si>
  <si>
    <t>Berserk (Gas) - Sealed</t>
  </si>
  <si>
    <t>Cause -2 Damage (Gas) - Sealed</t>
  </si>
  <si>
    <t>Charm (Ingested) - Sealed</t>
  </si>
  <si>
    <t>Charm (Gas) - Sealed</t>
  </si>
  <si>
    <t>Forget-It-Well (Ingested) - Sealed</t>
  </si>
  <si>
    <t>Forget-Me-Not (Ingested) - Sealed</t>
  </si>
  <si>
    <t>Hallucinoid (Ingested) - Sealed</t>
  </si>
  <si>
    <t>Instant Death (Ingested) - Sealed</t>
  </si>
  <si>
    <t>Nausea (Gas) - Sealed</t>
  </si>
  <si>
    <t>Sleep (Ingested) - Sealed</t>
  </si>
  <si>
    <t>Sleep (Gas) - Sealed</t>
  </si>
  <si>
    <t>Slow Poison (Ingested) - Sealed</t>
  </si>
  <si>
    <t>Agony (Ingested)</t>
  </si>
  <si>
    <t>Agony (Gas)</t>
  </si>
  <si>
    <t>Berserk (Ingested)</t>
  </si>
  <si>
    <t>Berserk (Gas)</t>
  </si>
  <si>
    <t>Cause -2 Damage (Gas)</t>
  </si>
  <si>
    <t>Charm (Ingested)</t>
  </si>
  <si>
    <t>Charm (Gas)</t>
  </si>
  <si>
    <t>Forget-It-Well (Ingested)</t>
  </si>
  <si>
    <t>Forget-Me-Not (Ingested)</t>
  </si>
  <si>
    <t>Hallucinoid (Ingested)</t>
  </si>
  <si>
    <t>Instant Death (Ingested)</t>
  </si>
  <si>
    <t>Nausea (Gas)</t>
  </si>
  <si>
    <t>Sleep (Ingested)</t>
  </si>
  <si>
    <t>Sleep (Gas)</t>
  </si>
  <si>
    <t>Slow Poison (Ingested)</t>
  </si>
  <si>
    <t>Wither Limb Scroll</t>
  </si>
  <si>
    <t>Scroll</t>
  </si>
  <si>
    <t>Armor Scroll</t>
  </si>
  <si>
    <t>Friendship Scroll</t>
  </si>
  <si>
    <t>Greater Endow Scroll</t>
  </si>
  <si>
    <t>Destroy Mind Scroll</t>
  </si>
  <si>
    <t>Detect Magic Scroll</t>
  </si>
  <si>
    <t>Disarm Scroll</t>
  </si>
  <si>
    <t>Disjunction Scroll</t>
  </si>
  <si>
    <t>Dispel Greater Magic Scroll</t>
  </si>
  <si>
    <t>Doom Scroll</t>
  </si>
  <si>
    <t>Dragon’s Breath Scroll</t>
  </si>
  <si>
    <t>Drain Life Scroll</t>
  </si>
  <si>
    <t>Elemental Arrow Scroll</t>
  </si>
  <si>
    <t>Elemental Blade Scroll</t>
  </si>
  <si>
    <t>Elemental Blast Scroll</t>
  </si>
  <si>
    <t>Elemental Burst Scroll</t>
  </si>
  <si>
    <t>Elemental Dart Scroll</t>
  </si>
  <si>
    <t>Elemental Fury Scroll</t>
  </si>
  <si>
    <t>Elemental Maelstrom Scroll</t>
  </si>
  <si>
    <t>Elemental Shield Scroll</t>
  </si>
  <si>
    <t>Endow Scroll</t>
  </si>
  <si>
    <t>Enchanted Blade Scroll</t>
  </si>
  <si>
    <t>Flame Bolt Scroll</t>
  </si>
  <si>
    <t>Force Armor Scroll</t>
  </si>
  <si>
    <t>Force Shield Scroll</t>
  </si>
  <si>
    <t>Ice Bolt Scroll</t>
  </si>
  <si>
    <t>Ice Storm Scroll</t>
  </si>
  <si>
    <t>Imprison Scroll</t>
  </si>
  <si>
    <t>Lightning Bolt Scroll</t>
  </si>
  <si>
    <t>Lightning Storm Scroll</t>
  </si>
  <si>
    <t>Spirit Armor Scroll</t>
  </si>
  <si>
    <t>Magic Missile Scroll</t>
  </si>
  <si>
    <t>Defend Scroll</t>
  </si>
  <si>
    <t>Mind Blast Scroll</t>
  </si>
  <si>
    <t>Reflect Magic Scroll</t>
  </si>
  <si>
    <t>Repulse Scroll</t>
  </si>
  <si>
    <t>Shackle Scroll</t>
  </si>
  <si>
    <t>Destroy Scroll</t>
  </si>
  <si>
    <t>Destroy Armor Scroll</t>
  </si>
  <si>
    <t>Shield Scroll</t>
  </si>
  <si>
    <t>Slow Scroll</t>
  </si>
  <si>
    <t>Bind Scroll</t>
  </si>
  <si>
    <t>Unbind Scroll</t>
  </si>
  <si>
    <t>Storm Blade Scroll</t>
  </si>
  <si>
    <t>Trance Scroll</t>
  </si>
  <si>
    <t>Trap Scroll</t>
  </si>
  <si>
    <t>Wall of Force Scroll</t>
  </si>
  <si>
    <t>Web Scroll</t>
  </si>
  <si>
    <t>Wither Limb Scroll - Sealed</t>
  </si>
  <si>
    <t>Armor Scroll - Sealed</t>
  </si>
  <si>
    <t>Friendship Scroll - Sealed</t>
  </si>
  <si>
    <t>Greater Endow Scroll - Sealed</t>
  </si>
  <si>
    <t>Destroy Mind Scroll - Sealed</t>
  </si>
  <si>
    <t>Detect Magic Scroll - Sealed</t>
  </si>
  <si>
    <t>Disarm Scroll - Sealed</t>
  </si>
  <si>
    <t>Disjunction Scroll - Sealed</t>
  </si>
  <si>
    <t>Dispel Greater Magic Scroll - Sealed</t>
  </si>
  <si>
    <t>Doom Scroll - Sealed</t>
  </si>
  <si>
    <t>Dragon’s Breath Scroll - Sealed</t>
  </si>
  <si>
    <t>Drain Life Scroll - Sealed</t>
  </si>
  <si>
    <t>Elemental Arrow Scroll - Sealed</t>
  </si>
  <si>
    <t>Elemental Blade Scroll - Sealed</t>
  </si>
  <si>
    <t>Elemental Blast Scroll - Sealed</t>
  </si>
  <si>
    <t>Elemental Burst Scroll - Sealed</t>
  </si>
  <si>
    <t>Elemental Dart Scroll - Sealed</t>
  </si>
  <si>
    <t>Elemental Fury Scroll - Sealed</t>
  </si>
  <si>
    <t>Elemental Maelstrom Scroll - Sealed</t>
  </si>
  <si>
    <t>Elemental Shield Scroll - Sealed</t>
  </si>
  <si>
    <t>Endow Scroll - Sealed</t>
  </si>
  <si>
    <t>Enchanted Blade Scroll - Sealed</t>
  </si>
  <si>
    <t>Flame Bolt Scroll - Sealed</t>
  </si>
  <si>
    <t>Force Armor Scroll - Sealed</t>
  </si>
  <si>
    <t>Force Shield Scroll - Sealed</t>
  </si>
  <si>
    <t>Truth Scroll - Sealed</t>
  </si>
  <si>
    <t>Lie Scroll - Sealed</t>
  </si>
  <si>
    <t>Ice Bolt Scroll - Sealed</t>
  </si>
  <si>
    <t>Ice Storm Scroll - Sealed</t>
  </si>
  <si>
    <t>Imprison Scroll - Sealed</t>
  </si>
  <si>
    <t>Lightning Bolt Scroll - Sealed</t>
  </si>
  <si>
    <t>Lightning Storm Scroll - Sealed</t>
  </si>
  <si>
    <t>Defend Scroll - Sealed</t>
  </si>
  <si>
    <t>Magic Missile Scroll - Sealed</t>
  </si>
  <si>
    <t>Spirit Armor Scroll - Sealed</t>
  </si>
  <si>
    <t>Mind Blast Scroll - Sealed</t>
  </si>
  <si>
    <t>Reflect Magic Scroll - Sealed</t>
  </si>
  <si>
    <t>Repulse Scroll - Sealed</t>
  </si>
  <si>
    <t>Shackle Scroll - Sealed</t>
  </si>
  <si>
    <t>Destroy Scroll - Sealed</t>
  </si>
  <si>
    <t>Destroy Armor Scroll - Sealed</t>
  </si>
  <si>
    <t>Shield Scroll - Sealed</t>
  </si>
  <si>
    <t>Mute Scroll - Sealed</t>
  </si>
  <si>
    <t>Slow Scroll - Sealed</t>
  </si>
  <si>
    <t>Unbind Scroll - Sealed</t>
  </si>
  <si>
    <t>Bind Scroll - Sealed</t>
  </si>
  <si>
    <t>Storm Blade Scroll - Sealed</t>
  </si>
  <si>
    <t>Trance Scroll - Sealed</t>
  </si>
  <si>
    <t>Trap Scroll - Sealed</t>
  </si>
  <si>
    <t>Wall of Force Scroll - Sealed</t>
  </si>
  <si>
    <t>Web Scroll - Sealed</t>
  </si>
  <si>
    <t>Bless Potion</t>
  </si>
  <si>
    <t>Potion</t>
  </si>
  <si>
    <t>Cause Critical Wounds Potion</t>
  </si>
  <si>
    <t>Cause Disease Potion</t>
  </si>
  <si>
    <t>Cause Light Wounds Potion</t>
  </si>
  <si>
    <t>Cause Serious Wounds Potion</t>
  </si>
  <si>
    <t>Cause Wounds Potion</t>
  </si>
  <si>
    <t>Control Undead Potion</t>
  </si>
  <si>
    <t>Cure Critical Wounds Potion</t>
  </si>
  <si>
    <t>Cure Disease Potion</t>
  </si>
  <si>
    <t>Cure Light Wounds Potion</t>
  </si>
  <si>
    <t>Cure Serious Wounds Potion</t>
  </si>
  <si>
    <t>Cure Wounds Potion</t>
  </si>
  <si>
    <t>Curse Potion</t>
  </si>
  <si>
    <t>Defend Potion</t>
  </si>
  <si>
    <t>Endow Potion</t>
  </si>
  <si>
    <t>Greater Bless Potion</t>
  </si>
  <si>
    <t>Greater Endow Potion</t>
  </si>
  <si>
    <t>Lie Potion</t>
  </si>
  <si>
    <t>Mute Potion</t>
  </si>
  <si>
    <t>Purify Blood Potion</t>
  </si>
  <si>
    <t>Remedy Potion</t>
  </si>
  <si>
    <t>Remove Curse Potion</t>
  </si>
  <si>
    <t>Remove Fear Potion</t>
  </si>
  <si>
    <t>Renew Potion</t>
  </si>
  <si>
    <t>Repel Being Potion</t>
  </si>
  <si>
    <t>Repel Undead Potion</t>
  </si>
  <si>
    <t>Restore Limb Potion</t>
  </si>
  <si>
    <t>Reflect Magic Potion</t>
  </si>
  <si>
    <t>Spirit Armor Potion</t>
  </si>
  <si>
    <t>Toxin Shield Potion</t>
  </si>
  <si>
    <t>Truth Potion</t>
  </si>
  <si>
    <t>Turn Undead Potion</t>
  </si>
  <si>
    <t>Unbind Potion</t>
  </si>
  <si>
    <t>Unparalyze Potion</t>
  </si>
  <si>
    <t>Waste Potion</t>
  </si>
  <si>
    <t>Wither Limb Potion</t>
  </si>
  <si>
    <t>Bless Potion - Sealed</t>
  </si>
  <si>
    <t>Cause Critical Wounds Potion - Sealed</t>
  </si>
  <si>
    <t>Cause Disease Potion - Sealed</t>
  </si>
  <si>
    <t>Cause Light Wounds Potion - Sealed</t>
  </si>
  <si>
    <t>Cause Serious Wounds Potion - Sealed</t>
  </si>
  <si>
    <t>Cause Wounds Potion - Sealed</t>
  </si>
  <si>
    <t>Control Undead Potion - Sealed</t>
  </si>
  <si>
    <t>Cure Critical Wounds Potion - Sealed</t>
  </si>
  <si>
    <t>Cure Disease Potion - Sealed</t>
  </si>
  <si>
    <t>Cure Light Wounds Potion - Sealed</t>
  </si>
  <si>
    <t>Cure Serious Wounds Potion - Sealed</t>
  </si>
  <si>
    <t>Cure Wounds Potion - Sealed</t>
  </si>
  <si>
    <t>Curse Potion - Sealed</t>
  </si>
  <si>
    <t>Defend Potion - Sealed</t>
  </si>
  <si>
    <t>Endow Potion - Sealed</t>
  </si>
  <si>
    <t>Greater Bless Potion - Sealed</t>
  </si>
  <si>
    <t>Greater Endow Potion - Sealed</t>
  </si>
  <si>
    <t>Lie Potion - Sealed</t>
  </si>
  <si>
    <t>Mute Potion - Sealed</t>
  </si>
  <si>
    <t>Purify Blood Potion - Sealed</t>
  </si>
  <si>
    <t>Remedy Potion - Sealed</t>
  </si>
  <si>
    <t>Remove Curse Potion - Sealed</t>
  </si>
  <si>
    <t>Remove Fear Potion - Sealed</t>
  </si>
  <si>
    <t>Renew Potion - Sealed</t>
  </si>
  <si>
    <t>Repel Being Potion - Sealed</t>
  </si>
  <si>
    <t>Repel Undead Potion - Sealed</t>
  </si>
  <si>
    <t>Restore Limb Potion - Sealed</t>
  </si>
  <si>
    <t>Reflect Magic Potion - Sealed</t>
  </si>
  <si>
    <t>Spirit Armor Potion - Sealed</t>
  </si>
  <si>
    <t>Toxin Shield Potion - Sealed</t>
  </si>
  <si>
    <t>Truth Potion - Sealed</t>
  </si>
  <si>
    <t>Turn Undead Potion - Sealed</t>
  </si>
  <si>
    <t>Unbind Potion - Sealed</t>
  </si>
  <si>
    <t>Unparalyze Potion - Sealed</t>
  </si>
  <si>
    <t>Waste Potion - Sealed</t>
  </si>
  <si>
    <t>Wither Limb Potion - Sealed</t>
  </si>
  <si>
    <t>Formal Quality Gems</t>
  </si>
  <si>
    <t>Crafting Component</t>
  </si>
  <si>
    <t>Various</t>
  </si>
  <si>
    <t>Craft Steel/Bone/Wood Shield</t>
  </si>
  <si>
    <t>Smithing Schematic</t>
  </si>
  <si>
    <t>Steel/Bone/Wood Ore</t>
  </si>
  <si>
    <t>Craft Minor Armor Repair Kit</t>
  </si>
  <si>
    <t>2 Steel Bar Stock</t>
  </si>
  <si>
    <t>Craft Steel/Bone/Wood Weapon</t>
  </si>
  <si>
    <t>Repair Weapon</t>
  </si>
  <si>
    <t>4 oz Steel Ore</t>
  </si>
  <si>
    <t>Repair Shield</t>
  </si>
  <si>
    <t>Apprentice's Weapon Annealment</t>
  </si>
  <si>
    <t>Annealing Powder</t>
  </si>
  <si>
    <t>Craft Standard Forge</t>
  </si>
  <si>
    <t>150 oz Steel Ore / 4 Ember from Elem. Plane</t>
  </si>
  <si>
    <t>Craft Standard Smithing Tools</t>
  </si>
  <si>
    <t>24 oz Steel Ore</t>
  </si>
  <si>
    <t>Craft Silver Shield</t>
  </si>
  <si>
    <t>Silver Ore</t>
  </si>
  <si>
    <t>Craft Silver Weapon</t>
  </si>
  <si>
    <t>Craft Weapon/Shield Repair Kit</t>
  </si>
  <si>
    <t>Apprentice's Weapon Sharpening</t>
  </si>
  <si>
    <t>Rough Whetstone</t>
  </si>
  <si>
    <t>Craft Crystal Weapon</t>
  </si>
  <si>
    <t>Crystal Ore</t>
  </si>
  <si>
    <t>Craft Moderate Armor Repair Kit</t>
  </si>
  <si>
    <t>4 Steel Bar Stock</t>
  </si>
  <si>
    <t>Craft Crystal Shield</t>
  </si>
  <si>
    <t>Apprentice's Armor Reinforcement</t>
  </si>
  <si>
    <t>Raptor Hide / 4 Steel Bar Stock</t>
  </si>
  <si>
    <t>Salvage Weapon - Lesser</t>
  </si>
  <si>
    <t>Ember from the Elemental Plane</t>
  </si>
  <si>
    <t>Salvage Shield - Lesser</t>
  </si>
  <si>
    <t>Shield Reinforcement</t>
  </si>
  <si>
    <t>4 Volcanic Bronze Bar Stock</t>
  </si>
  <si>
    <t>Craft Gold Shield</t>
  </si>
  <si>
    <t>Gold Ore</t>
  </si>
  <si>
    <t>Craft Gold Weapon</t>
  </si>
  <si>
    <t>Craft Gemstone Shield</t>
  </si>
  <si>
    <t>Gemstone Ore</t>
  </si>
  <si>
    <t>Craft Gemstone Weapon</t>
  </si>
  <si>
    <t>Journeyman's Weapon Sharpening</t>
  </si>
  <si>
    <t>Quartz Whetstone</t>
  </si>
  <si>
    <t>Journeyman's Armor Reinforcement</t>
  </si>
  <si>
    <t>Wyvern Hide / 4 Arushan Steel Bar Stock</t>
  </si>
  <si>
    <t>Craft Superior Forge</t>
  </si>
  <si>
    <t>150 oz Volcanic Bronze Ore / 4 Coal from Elem. Plane</t>
  </si>
  <si>
    <t>Craft Mastercraft Smithing Tools</t>
  </si>
  <si>
    <t>24 oz Volcanic Bronze Ore</t>
  </si>
  <si>
    <t>Craft Standard Workbench</t>
  </si>
  <si>
    <t>Artificing Schematic</t>
  </si>
  <si>
    <t>Craft Standard Artificing Tools</t>
  </si>
  <si>
    <t>Craft Steel Clockwork Automaton</t>
  </si>
  <si>
    <t>Clockwork Heart of Steel Gears</t>
  </si>
  <si>
    <t>Craft Torchlight</t>
  </si>
  <si>
    <t>A Planar Glowworm</t>
  </si>
  <si>
    <t>Craft Steel/Bone/Wood Jewelry</t>
  </si>
  <si>
    <t>Craft Apprentice's Bomb</t>
  </si>
  <si>
    <t>An Elemental Firefly</t>
  </si>
  <si>
    <t>Craft Silver Clockwork Sentry Automaton</t>
  </si>
  <si>
    <t>Inscribed Silver Clockwork Gears</t>
  </si>
  <si>
    <t>Transfer Clockwork Master Controller</t>
  </si>
  <si>
    <t>Imbued Crystal Cube</t>
  </si>
  <si>
    <t>Apprentice's Gem Setting</t>
  </si>
  <si>
    <t>Craft Silver Jewelry</t>
  </si>
  <si>
    <t>Craft Lesser Bottled Lighting</t>
  </si>
  <si>
    <t>Essence of an Electric Ray</t>
  </si>
  <si>
    <t>Craft Arushan Steel Jewelry</t>
  </si>
  <si>
    <t>Arushan Steel Ore</t>
  </si>
  <si>
    <t>Craft Crystal Jewelry</t>
  </si>
  <si>
    <t>Craft Journeyman's Bomb</t>
  </si>
  <si>
    <t>An Elemental Butterfly</t>
  </si>
  <si>
    <t>Craft Gold Jewelry</t>
  </si>
  <si>
    <t>Jump Start Clockwork</t>
  </si>
  <si>
    <t>Orb of Bottled Lightning</t>
  </si>
  <si>
    <t>Salvage Jewelry - Lesser</t>
  </si>
  <si>
    <t>Journeyman's Gem Setting</t>
  </si>
  <si>
    <t>Craft Gemstone Jewelry</t>
  </si>
  <si>
    <t>Craft Superior Workbench</t>
  </si>
  <si>
    <t>Craft Mastercraft Artificing Tools</t>
  </si>
  <si>
    <t>Craft Standard Kitchen</t>
  </si>
  <si>
    <t>Culinary Arts Recipe</t>
  </si>
  <si>
    <t>Craft Standard Kitchen Tools</t>
  </si>
  <si>
    <t>Craft Coutlati Jungle Trail Mix</t>
  </si>
  <si>
    <t>Mixed Coutlati Nuts</t>
  </si>
  <si>
    <t>Craft Sip 'n' Swill Grog</t>
  </si>
  <si>
    <t>Pete's Dark Docksides Rum</t>
  </si>
  <si>
    <t>Craft Rizzi's Spiced Waybread</t>
  </si>
  <si>
    <t>Ndombwe Cinnamon</t>
  </si>
  <si>
    <t>Craft Reaver Milk Stout</t>
  </si>
  <si>
    <t>Reaver Special Lactose Extract</t>
  </si>
  <si>
    <t>Craft Gnarlroot Herbal Mulled Wine</t>
  </si>
  <si>
    <t>Alpine Mulling Spices</t>
  </si>
  <si>
    <t>Craft Oliver's Pickled Carrots &amp; Ginger</t>
  </si>
  <si>
    <t>Oliver's Secret Pickling Powder</t>
  </si>
  <si>
    <t>Craft Captain Phin's Famous Fried Fish</t>
  </si>
  <si>
    <t>Deep Ocean Green Finned Cod</t>
  </si>
  <si>
    <t>Craft Portcullis Table Wine</t>
  </si>
  <si>
    <t>Hugo Farm's Fermented Solace Grapes</t>
  </si>
  <si>
    <t>Craft Solace Stew</t>
  </si>
  <si>
    <t>Kemp's Farm Dried Solace Basil</t>
  </si>
  <si>
    <t>Craft Wisdom Tea</t>
  </si>
  <si>
    <t>Red Spotted Chamomile</t>
  </si>
  <si>
    <t>Craft The Rash Decision</t>
  </si>
  <si>
    <t>Fleet Hot Ground Ginger</t>
  </si>
  <si>
    <t>Craft Clement's Mint Quail and Eggs</t>
  </si>
  <si>
    <t>Spearhead Apple Mint</t>
  </si>
  <si>
    <t>Craft Flaggon of Highland Breeze Ale</t>
  </si>
  <si>
    <t>Aragon Dry Malt Extract</t>
  </si>
  <si>
    <t>Craft Lim's Stewed Black Pepper Yak</t>
  </si>
  <si>
    <t>Dried Black Pepper Yak Haunch</t>
  </si>
  <si>
    <t>Craft Superior Kitchen</t>
  </si>
  <si>
    <t>Craft Mastercraft Kitchen Tools</t>
  </si>
  <si>
    <t>Steel Bar Stock</t>
  </si>
  <si>
    <t>Raptor Hide</t>
  </si>
  <si>
    <t>Volcanic Bronze Bar Stock</t>
  </si>
  <si>
    <t>Wyvern Hide</t>
  </si>
  <si>
    <t>Arushan Steel Bar Stock</t>
  </si>
  <si>
    <t>Coal from the Elemental Plane</t>
  </si>
  <si>
    <t>Skin of an Electric Eel</t>
  </si>
  <si>
    <t>Craft Standard Bottled Lightning</t>
  </si>
  <si>
    <t>Fleet Koji Mold</t>
  </si>
  <si>
    <t>Craft Fleet Street Sake</t>
  </si>
  <si>
    <t>3 pounds Ground Mystery Meat</t>
  </si>
  <si>
    <t>Craft Sodiur Mystery Meat Ration</t>
  </si>
  <si>
    <t>1/2 Cup Grammy's Magical Sugar</t>
  </si>
  <si>
    <t>Craft Grammy's Apple Pie</t>
  </si>
  <si>
    <t>Small bottle of the Islander Secret Seaweed Extract</t>
  </si>
  <si>
    <t>Craft Islander Hurricane</t>
  </si>
  <si>
    <t>3 cups Oakie’s Mystical Quick-Cooking Oats</t>
  </si>
  <si>
    <t>Craft Oakie's Oatmeal Cookies</t>
  </si>
  <si>
    <t>Pack of Symbiotic Heartwood Special Wine Yeast</t>
  </si>
  <si>
    <t>Craft Sylvani Summer Peach Wine</t>
  </si>
  <si>
    <t>3 ounces Velociraptor Hot Sauce</t>
  </si>
  <si>
    <t>Craft Wachagga White-Hot Chili</t>
  </si>
  <si>
    <t>¼ cup Mama’s Magic Molasses</t>
  </si>
  <si>
    <t>Craft Mama's Molasses Cookies</t>
  </si>
  <si>
    <t>Seahold Amaro Bitters</t>
  </si>
  <si>
    <t>Craft The Symposium</t>
  </si>
  <si>
    <t>Dewdrop White Truffle</t>
  </si>
  <si>
    <t>Craft Truffle Delight</t>
  </si>
  <si>
    <t>Meteoric Silver</t>
  </si>
  <si>
    <t>Soul Shield (1-Shot)</t>
  </si>
  <si>
    <t>Soul Shield (2-Shot)</t>
  </si>
  <si>
    <t>Soul Shield (3-Shot)</t>
  </si>
  <si>
    <t>Powdered Black Pearl</t>
  </si>
  <si>
    <t>Soul Shield</t>
  </si>
  <si>
    <t>Blood Oath (1-Shot) (Celestial)</t>
  </si>
  <si>
    <t>Blood Oath (2-Shot) (Celestial)</t>
  </si>
  <si>
    <t>Blood Oath (Unshotted) (Celestial)</t>
  </si>
  <si>
    <t>Blood Oath (1-Shot) (Earth)</t>
  </si>
  <si>
    <t>Blood Oath (2-Shot) (Earth)</t>
  </si>
  <si>
    <t>Blood Oath (Unshotted) (Earth)</t>
  </si>
  <si>
    <t>Repair Trinket</t>
  </si>
  <si>
    <t>Craft Crystal Clockwork Sentry Automaton</t>
  </si>
  <si>
    <t>Inscribed Crystalline Clockwork Gears</t>
  </si>
  <si>
    <t>Craft Jet Jewelry</t>
  </si>
  <si>
    <t>Jet Ore</t>
  </si>
  <si>
    <t>Craft Quick Minor Armor Repair Kit</t>
  </si>
  <si>
    <t>4 Steel Bar Stock / Wyvern Sinew</t>
  </si>
  <si>
    <t>Wyvern Sinew</t>
  </si>
  <si>
    <t>Shock Lizard's Tail</t>
  </si>
  <si>
    <t>Craft Greater Bottled Lightning</t>
  </si>
  <si>
    <t>An Elemental Damselfly</t>
  </si>
  <si>
    <t>Craft Superior Bomb</t>
  </si>
  <si>
    <t>Craft Enlightened Tea</t>
  </si>
  <si>
    <t>Silver Cappi Leaf</t>
  </si>
  <si>
    <t>Link (Celestial)</t>
  </si>
  <si>
    <t>Link (Earth)</t>
  </si>
  <si>
    <t>Crushed Quartz Geode</t>
  </si>
  <si>
    <t>Melted Amber with Trapped Insect</t>
  </si>
  <si>
    <t>A Flawless Sunstone</t>
  </si>
  <si>
    <t>Identify, Greater</t>
  </si>
  <si>
    <t>Wood Ore (Per Ounce)</t>
  </si>
  <si>
    <t>Steel Ore (Per Ounce)</t>
  </si>
  <si>
    <t>Iron Ore (Per Ounce)</t>
  </si>
  <si>
    <t>Bone Ore (Per Ounce)</t>
  </si>
  <si>
    <t>Silver Ore (Per Ounce)</t>
  </si>
  <si>
    <t>Gold Ore (Per Ounce)</t>
  </si>
  <si>
    <t>Gemstone Ore (Per Ounce)</t>
  </si>
  <si>
    <t>Crystal Ore (Per Ounce)</t>
  </si>
  <si>
    <t>Arushan Steel Ore (Per Ounce)</t>
  </si>
  <si>
    <t>Coral Ore (Per Ounce)</t>
  </si>
  <si>
    <t>Driftwood Ore (Per Ounce)</t>
  </si>
  <si>
    <t>Jet Ore (Per Ounce)</t>
  </si>
  <si>
    <t>Obsidian Ore (Per Ounce)</t>
  </si>
  <si>
    <t>Volcanic Bronze Ore (Per Ounce)</t>
  </si>
  <si>
    <t>Cold Iron Ore (Per Ounce)</t>
  </si>
  <si>
    <t>Shed Skin of a King Cobra</t>
  </si>
  <si>
    <t>Transfer Master Control Earth</t>
  </si>
  <si>
    <t>Transfer Master Control Celestial</t>
  </si>
  <si>
    <t>Adamantite Bar Stock</t>
  </si>
  <si>
    <t>Batch - Smithing</t>
  </si>
  <si>
    <t>Batch - Artificing</t>
  </si>
  <si>
    <t>Batch - Culinary Arts</t>
  </si>
  <si>
    <t>Pack of Djinn's Favor Distillery Yeast</t>
  </si>
  <si>
    <t>Goldie's Angry Bee Honey</t>
  </si>
  <si>
    <t>Craft Djinn's Favor Whiskey</t>
  </si>
  <si>
    <t>Craft Goldie's Angry Bee Honey Mead</t>
  </si>
  <si>
    <t>Rare Recipe</t>
  </si>
  <si>
    <t>Recipe - Lesser Alchemist Fire</t>
  </si>
  <si>
    <t>Recipe - Lesser Frost Orb</t>
  </si>
  <si>
    <t>Recipe - Lesser Spark Stone</t>
  </si>
  <si>
    <t>Recipe - Cause -10 Gas</t>
  </si>
  <si>
    <t>Recipe - Slow Blade Venom</t>
  </si>
  <si>
    <t>Recipe -  Mental Jab Scroll</t>
  </si>
  <si>
    <t>Recipe - Eldritch Grasp Scroll</t>
  </si>
  <si>
    <t>Recipe - Transcribe Tome</t>
  </si>
  <si>
    <t>Recipe – Silversheen Vorpal Coating</t>
  </si>
  <si>
    <t>Recipe – Elemental Forge Scroll</t>
  </si>
  <si>
    <t>Recipe – Menigan's Amazing Elixir</t>
  </si>
  <si>
    <t>Fire / Cold / Lightning / Earth Shield Scroll - Sealed</t>
  </si>
  <si>
    <t>Fire / Cold / Lightning / Earth Shield Scroll</t>
  </si>
  <si>
    <t>Cloak Elemental (Fire/Ice/Lightning/Earth) (1-Shot)</t>
  </si>
  <si>
    <t>Pebble of &lt;Ice/Fire/Lightning/Earth&gt; from the Elemental Plane</t>
  </si>
  <si>
    <t>Truth Scroll</t>
  </si>
  <si>
    <t>Lie Scroll</t>
  </si>
  <si>
    <t>Recipe - Lesser Rune of Damage</t>
  </si>
  <si>
    <t>Paralyze (Gas)</t>
  </si>
  <si>
    <t>Paralyze (Gas) - Sealed</t>
  </si>
  <si>
    <t>Paralyze (Ingested)</t>
  </si>
  <si>
    <t>Paralyze (Ingested) - Sealed</t>
  </si>
  <si>
    <t>Essence of an Ghob</t>
  </si>
  <si>
    <t>Aura of Stone</t>
  </si>
  <si>
    <t>Clockwork Heart of Crystal Gears</t>
  </si>
  <si>
    <t>Mute Scroll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</si>
</sst>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scheme val="minor"/>
    </font>
    <font>
      <b/>
      <sz val="11"/>
      <color theme="0"/>
      <name val="Calibri"/>
      <family val="2"/>
    </font>
    <font>
      <sz val="11"/>
      <name val="Calibri"/>
      <family val="2"/>
    </font>
    <font>
      <sz val="11"/>
      <color theme="1"/>
      <name val="Calibri"/>
      <family val="2"/>
    </font>
    <font>
      <b/>
      <sz val="11"/>
      <color theme="1"/>
      <name val="Calibri"/>
      <family val="2"/>
    </font>
    <font>
      <sz val="10"/>
      <color theme="1"/>
      <name val="Arial"/>
      <family val="2"/>
    </font>
    <font>
      <sz val="10"/>
      <color rgb="FF000000"/>
      <name val="Arial"/>
      <family val="2"/>
    </font>
    <font>
      <sz val="11"/>
      <color theme="1"/>
      <name val="Calibri"/>
      <family val="2"/>
      <scheme val="minor"/>
    </font>
    <font>
      <sz val="10"/>
      <color rgb="FF222222"/>
      <name val="Arial"/>
      <family val="2"/>
    </font>
  </fonts>
  <fills count="4">
    <fill>
      <patternFill patternType="none"/>
    </fill>
    <fill>
      <patternFill patternType="gray125"/>
    </fill>
    <fill>
      <patternFill patternType="solid">
        <fgColor theme="1"/>
        <bgColor theme="1"/>
      </patternFill>
    </fill>
    <fill>
      <patternFill patternType="solid">
        <fgColor rgb="FFD0CECE"/>
        <bgColor rgb="FFD0CECE"/>
      </patternFill>
    </fill>
  </fills>
  <borders count="16">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cellStyleXfs>
  <cellXfs count="35">
    <xf numFmtId="0" fontId="0" fillId="0" borderId="0" xfId="0"/>
    <xf numFmtId="0" fontId="3" fillId="0" borderId="0" xfId="0" applyFont="1" applyAlignment="1">
      <alignment horizontal="center"/>
    </xf>
    <xf numFmtId="0" fontId="4" fillId="3" borderId="4" xfId="0" applyFont="1" applyFill="1" applyBorder="1"/>
    <xf numFmtId="0" fontId="4" fillId="3" borderId="5" xfId="0" applyFont="1" applyFill="1" applyBorder="1"/>
    <xf numFmtId="0" fontId="4" fillId="3" borderId="6" xfId="0" applyFont="1" applyFill="1" applyBorder="1"/>
    <xf numFmtId="0" fontId="4" fillId="3" borderId="7" xfId="0" applyFont="1" applyFill="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7" fillId="0" borderId="0" xfId="0" applyFont="1"/>
    <xf numFmtId="0" fontId="6" fillId="0" borderId="3" xfId="0" applyFont="1" applyBorder="1"/>
    <xf numFmtId="0" fontId="5" fillId="0" borderId="3" xfId="0" applyFont="1" applyBorder="1"/>
    <xf numFmtId="0" fontId="6" fillId="0" borderId="3" xfId="0" applyFont="1" applyBorder="1" applyAlignment="1">
      <alignment wrapText="1"/>
    </xf>
    <xf numFmtId="0" fontId="5" fillId="0" borderId="3" xfId="0" applyFont="1" applyBorder="1" applyAlignment="1">
      <alignment horizontal="center"/>
    </xf>
    <xf numFmtId="0" fontId="5" fillId="0" borderId="3" xfId="0" applyFont="1" applyBorder="1" applyAlignment="1">
      <alignment horizontal="center" wrapText="1"/>
    </xf>
    <xf numFmtId="0" fontId="6" fillId="0" borderId="3" xfId="0" applyFont="1" applyBorder="1" applyAlignment="1">
      <alignment horizontal="center"/>
    </xf>
    <xf numFmtId="0" fontId="5" fillId="0" borderId="0" xfId="0" applyFont="1"/>
    <xf numFmtId="0" fontId="8" fillId="0" borderId="3" xfId="0" applyFont="1" applyBorder="1" applyAlignment="1">
      <alignment horizontal="left" vertical="center"/>
    </xf>
    <xf numFmtId="1" fontId="5" fillId="0" borderId="3" xfId="0" applyNumberFormat="1" applyFont="1" applyBorder="1" applyAlignment="1">
      <alignment horizontal="center"/>
    </xf>
    <xf numFmtId="0" fontId="6" fillId="0" borderId="3" xfId="0" applyFont="1" applyBorder="1" applyAlignment="1">
      <alignment horizontal="center" wrapText="1"/>
    </xf>
    <xf numFmtId="164" fontId="5" fillId="0" borderId="3" xfId="0" applyNumberFormat="1" applyFont="1" applyBorder="1" applyAlignment="1">
      <alignment horizontal="center"/>
    </xf>
    <xf numFmtId="164" fontId="6" fillId="0" borderId="3" xfId="0" applyNumberFormat="1" applyFont="1" applyBorder="1" applyAlignment="1">
      <alignment horizontal="center"/>
    </xf>
    <xf numFmtId="0" fontId="3" fillId="0" borderId="0" xfId="0" applyFont="1" applyAlignment="1">
      <alignment horizontal="left" wrapText="1"/>
    </xf>
    <xf numFmtId="0" fontId="0" fillId="0" borderId="0" xfId="0"/>
    <xf numFmtId="0" fontId="3" fillId="0" borderId="0" xfId="0" applyFont="1" applyAlignment="1">
      <alignment horizontal="left"/>
    </xf>
    <xf numFmtId="0" fontId="4" fillId="3" borderId="13" xfId="0" applyFont="1" applyFill="1" applyBorder="1" applyAlignment="1">
      <alignment horizontal="right"/>
    </xf>
    <xf numFmtId="0" fontId="2" fillId="0" borderId="14" xfId="0" applyFont="1" applyBorder="1"/>
    <xf numFmtId="0" fontId="2" fillId="0" borderId="15"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topLeftCell="A5" workbookViewId="0">
      <selection activeCell="A10" sqref="A10:H10"/>
    </sheetView>
  </sheetViews>
  <sheetFormatPr defaultColWidth="14.42578125" defaultRowHeight="15" customHeight="1" x14ac:dyDescent="0.25"/>
  <cols>
    <col min="1" max="1" width="47.140625" customWidth="1"/>
    <col min="2" max="2" width="10" customWidth="1"/>
    <col min="3" max="3" width="9.85546875" customWidth="1"/>
    <col min="4" max="4" width="15.85546875" customWidth="1"/>
    <col min="5" max="5" width="24" customWidth="1"/>
    <col min="6" max="6" width="12.140625" customWidth="1"/>
    <col min="7" max="7" width="13.5703125" customWidth="1"/>
    <col min="8" max="8" width="9.28515625" customWidth="1"/>
  </cols>
  <sheetData>
    <row r="1" spans="1:8" ht="14.25" customHeight="1" x14ac:dyDescent="0.25">
      <c r="A1" s="31" t="s">
        <v>0</v>
      </c>
      <c r="B1" s="32"/>
      <c r="C1" s="32"/>
      <c r="D1" s="32"/>
      <c r="E1" s="32"/>
      <c r="F1" s="32"/>
      <c r="G1" s="32"/>
      <c r="H1" s="33"/>
    </row>
    <row r="2" spans="1:8" ht="14.25" customHeight="1" x14ac:dyDescent="0.25">
      <c r="A2" s="1"/>
      <c r="B2" s="1"/>
      <c r="C2" s="1"/>
      <c r="D2" s="1"/>
      <c r="E2" s="1"/>
      <c r="F2" s="1"/>
      <c r="G2" s="1"/>
    </row>
    <row r="3" spans="1:8" ht="30" customHeight="1" x14ac:dyDescent="0.25">
      <c r="A3" s="34" t="s">
        <v>1</v>
      </c>
      <c r="B3" s="26"/>
      <c r="C3" s="26"/>
      <c r="D3" s="26"/>
      <c r="E3" s="26"/>
      <c r="F3" s="26"/>
      <c r="G3" s="26"/>
      <c r="H3" s="26"/>
    </row>
    <row r="4" spans="1:8" ht="14.25" customHeight="1" x14ac:dyDescent="0.25">
      <c r="A4" s="1"/>
      <c r="B4" s="1"/>
      <c r="C4" s="1"/>
      <c r="D4" s="1"/>
      <c r="E4" s="1"/>
      <c r="F4" s="1"/>
      <c r="G4" s="1"/>
    </row>
    <row r="5" spans="1:8" ht="14.25" customHeight="1" x14ac:dyDescent="0.25">
      <c r="A5" s="1"/>
      <c r="B5" s="1"/>
      <c r="C5" s="1"/>
      <c r="D5" s="1"/>
      <c r="E5" s="1"/>
      <c r="F5" s="1"/>
      <c r="G5" s="1"/>
    </row>
    <row r="6" spans="1:8" ht="14.25" customHeight="1" x14ac:dyDescent="0.25">
      <c r="A6" s="27" t="s">
        <v>2</v>
      </c>
      <c r="B6" s="26"/>
      <c r="C6" s="26"/>
      <c r="D6" s="26"/>
      <c r="E6" s="26"/>
      <c r="F6" s="26"/>
      <c r="G6" s="26"/>
      <c r="H6" s="26"/>
    </row>
    <row r="7" spans="1:8" ht="14.25" customHeight="1" x14ac:dyDescent="0.25">
      <c r="A7" s="27" t="s">
        <v>3</v>
      </c>
      <c r="B7" s="26"/>
      <c r="C7" s="26"/>
      <c r="D7" s="26"/>
      <c r="E7" s="26"/>
      <c r="F7" s="26"/>
      <c r="G7" s="26"/>
      <c r="H7" s="26"/>
    </row>
    <row r="8" spans="1:8" ht="14.25" customHeight="1" x14ac:dyDescent="0.25">
      <c r="A8" s="27" t="s">
        <v>4</v>
      </c>
      <c r="B8" s="26"/>
      <c r="C8" s="26"/>
      <c r="D8" s="26"/>
      <c r="E8" s="26"/>
      <c r="F8" s="26"/>
      <c r="G8" s="26"/>
      <c r="H8" s="26"/>
    </row>
    <row r="9" spans="1:8" ht="14.25" customHeight="1" x14ac:dyDescent="0.25">
      <c r="A9" s="27" t="s">
        <v>5</v>
      </c>
      <c r="B9" s="26"/>
      <c r="C9" s="26"/>
      <c r="D9" s="26"/>
      <c r="E9" s="26"/>
      <c r="F9" s="26"/>
      <c r="G9" s="26"/>
      <c r="H9" s="26"/>
    </row>
    <row r="10" spans="1:8" ht="14.25" customHeight="1" x14ac:dyDescent="0.25">
      <c r="A10" s="27" t="s">
        <v>6</v>
      </c>
      <c r="B10" s="26"/>
      <c r="C10" s="26"/>
      <c r="D10" s="26"/>
      <c r="E10" s="26"/>
      <c r="F10" s="26"/>
      <c r="G10" s="26"/>
      <c r="H10" s="26"/>
    </row>
    <row r="11" spans="1:8" ht="29.25" customHeight="1" x14ac:dyDescent="0.25">
      <c r="A11" s="25" t="s">
        <v>7</v>
      </c>
      <c r="B11" s="26"/>
      <c r="C11" s="26"/>
      <c r="D11" s="26"/>
      <c r="E11" s="26"/>
      <c r="F11" s="26"/>
      <c r="G11" s="26"/>
      <c r="H11" s="26"/>
    </row>
    <row r="12" spans="1:8" ht="14.25" customHeight="1" x14ac:dyDescent="0.25">
      <c r="A12" s="27"/>
      <c r="B12" s="26"/>
      <c r="C12" s="26"/>
      <c r="D12" s="26"/>
      <c r="E12" s="26"/>
      <c r="F12" s="26"/>
      <c r="G12" s="26"/>
    </row>
    <row r="13" spans="1:8" ht="14.25" customHeight="1" x14ac:dyDescent="0.25"/>
    <row r="14" spans="1:8" ht="14.25" customHeight="1" x14ac:dyDescent="0.25">
      <c r="A14" s="2" t="s">
        <v>8</v>
      </c>
      <c r="B14" s="3" t="s">
        <v>9</v>
      </c>
      <c r="C14" s="3" t="s">
        <v>10</v>
      </c>
      <c r="D14" s="3" t="s">
        <v>11</v>
      </c>
      <c r="E14" s="3" t="s">
        <v>12</v>
      </c>
      <c r="F14" s="3" t="s">
        <v>13</v>
      </c>
      <c r="G14" s="4" t="s">
        <v>14</v>
      </c>
      <c r="H14" s="5" t="s">
        <v>15</v>
      </c>
    </row>
    <row r="15" spans="1:8" ht="14.25" customHeight="1" x14ac:dyDescent="0.25">
      <c r="A15" s="6"/>
      <c r="B15" s="6" t="str">
        <f>IF(ISBLANK(A15),"",IF(ISNA(A15),"",VLOOKUP(A15,Prices!A:E,2,FALSE)))</f>
        <v/>
      </c>
      <c r="C15" s="6" t="str">
        <f>IF(ISBLANK(A15),"",VLOOKUP(A15,Prices!A:E,3,FALSE))</f>
        <v/>
      </c>
      <c r="D15" s="6" t="str">
        <f>IF(ISBLANK(A15),"",IF(VLOOKUP(A15,Prices!A:E,4,FALSE)="","None",VLOOKUP(A15,Prices!A:E,4,FALSE)))</f>
        <v/>
      </c>
      <c r="E15" s="6" t="str">
        <f>IF(ISBLANK(A15),"",IF(VLOOKUP(A15,Prices!A:E,5,FALSE)="","None",VLOOKUP(A15,Prices!A:E,5,FALSE)))</f>
        <v/>
      </c>
      <c r="F15" s="6">
        <v>0</v>
      </c>
      <c r="G15" s="7">
        <f t="shared" ref="G15:G51" si="0">IFERROR(B15*F15,0)</f>
        <v>0</v>
      </c>
      <c r="H15" s="6"/>
    </row>
    <row r="16" spans="1:8" ht="14.25" customHeight="1" x14ac:dyDescent="0.25">
      <c r="A16" s="6"/>
      <c r="B16" s="6" t="str">
        <f>IF(ISBLANK(A16),"",VLOOKUP(A16,Prices!A:E,2,FALSE))</f>
        <v/>
      </c>
      <c r="C16" s="6" t="str">
        <f>IF(ISBLANK(A16),"",VLOOKUP(A16,Prices!A:E,3,FALSE))</f>
        <v/>
      </c>
      <c r="D16" s="6" t="str">
        <f>IF(ISBLANK(A16),"",IF(VLOOKUP(A16,Prices!A:E,4,FALSE)="","None",VLOOKUP(A16,Prices!A:E,4,FALSE)))</f>
        <v/>
      </c>
      <c r="E16" s="6" t="str">
        <f>IF(ISBLANK(A16),"",IF(VLOOKUP(A16,Prices!A:E,5,FALSE)="","None",VLOOKUP(A16,Prices!A:E,5,FALSE)))</f>
        <v/>
      </c>
      <c r="F16" s="6">
        <v>0</v>
      </c>
      <c r="G16" s="7">
        <f t="shared" si="0"/>
        <v>0</v>
      </c>
      <c r="H16" s="8"/>
    </row>
    <row r="17" spans="1:8" ht="14.25" customHeight="1" x14ac:dyDescent="0.25">
      <c r="A17" s="6"/>
      <c r="B17" s="6" t="str">
        <f>IF(ISBLANK(A17),"",VLOOKUP(A17,Prices!A:E,2,FALSE))</f>
        <v/>
      </c>
      <c r="C17" s="6" t="str">
        <f>IF(ISBLANK(A17),"",VLOOKUP(A17,Prices!A:E,3,FALSE))</f>
        <v/>
      </c>
      <c r="D17" s="6" t="str">
        <f>IF(ISBLANK(A17),"",IF(VLOOKUP(A17,Prices!A:E,4,FALSE)="","None",VLOOKUP(A17,Prices!A:E,4,FALSE)))</f>
        <v/>
      </c>
      <c r="E17" s="6" t="str">
        <f>IF(ISBLANK(A17),"",IF(VLOOKUP(A17,Prices!A:E,5,FALSE)="","None",VLOOKUP(A17,Prices!A:E,5,FALSE)))</f>
        <v/>
      </c>
      <c r="F17" s="6">
        <v>0</v>
      </c>
      <c r="G17" s="7">
        <f t="shared" si="0"/>
        <v>0</v>
      </c>
      <c r="H17" s="8"/>
    </row>
    <row r="18" spans="1:8" ht="14.25" customHeight="1" x14ac:dyDescent="0.25">
      <c r="A18" s="6"/>
      <c r="B18" s="6" t="str">
        <f>IF(ISBLANK(A18),"",VLOOKUP(A18,Prices!A:E,2,FALSE))</f>
        <v/>
      </c>
      <c r="C18" s="6" t="str">
        <f>IF(ISBLANK(A18),"",VLOOKUP(A18,Prices!A:E,3,FALSE))</f>
        <v/>
      </c>
      <c r="D18" s="6" t="str">
        <f>IF(ISBLANK(A18),"",IF(VLOOKUP(A18,Prices!A:E,4,FALSE)="","None",VLOOKUP(A18,Prices!A:E,4,FALSE)))</f>
        <v/>
      </c>
      <c r="E18" s="6" t="str">
        <f>IF(ISBLANK(A18),"",IF(VLOOKUP(A18,Prices!A:E,5,FALSE)="","None",VLOOKUP(A18,Prices!A:E,5,FALSE)))</f>
        <v/>
      </c>
      <c r="F18" s="6">
        <v>0</v>
      </c>
      <c r="G18" s="7">
        <f t="shared" si="0"/>
        <v>0</v>
      </c>
      <c r="H18" s="8"/>
    </row>
    <row r="19" spans="1:8" ht="14.25" customHeight="1" x14ac:dyDescent="0.25">
      <c r="A19" s="6"/>
      <c r="B19" s="6" t="str">
        <f>IF(ISBLANK(A19),"",VLOOKUP(A19,Prices!A:E,2,FALSE))</f>
        <v/>
      </c>
      <c r="C19" s="6" t="str">
        <f>IF(ISBLANK(A19),"",VLOOKUP(A19,Prices!A:E,3,FALSE))</f>
        <v/>
      </c>
      <c r="D19" s="6" t="str">
        <f>IF(ISBLANK(A19),"",IF(VLOOKUP(A19,Prices!A:E,4,FALSE)="","None",VLOOKUP(A19,Prices!A:E,4,FALSE)))</f>
        <v/>
      </c>
      <c r="E19" s="6" t="str">
        <f>IF(ISBLANK(A19),"",IF(VLOOKUP(A19,Prices!A:E,5,FALSE)="","None",VLOOKUP(A19,Prices!A:E,5,FALSE)))</f>
        <v/>
      </c>
      <c r="F19" s="6">
        <v>0</v>
      </c>
      <c r="G19" s="7">
        <f t="shared" si="0"/>
        <v>0</v>
      </c>
      <c r="H19" s="8"/>
    </row>
    <row r="20" spans="1:8" ht="14.25" customHeight="1" x14ac:dyDescent="0.25">
      <c r="A20" s="6"/>
      <c r="B20" s="6" t="str">
        <f>IF(ISBLANK(A20),"",VLOOKUP(A20,Prices!A:E,2,FALSE))</f>
        <v/>
      </c>
      <c r="C20" s="6" t="str">
        <f>IF(ISBLANK(A20),"",VLOOKUP(A20,Prices!A:E,3,FALSE))</f>
        <v/>
      </c>
      <c r="D20" s="6" t="str">
        <f>IF(ISBLANK(A20),"",IF(VLOOKUP(A20,Prices!A:E,4,FALSE)="","None",VLOOKUP(A20,Prices!A:E,4,FALSE)))</f>
        <v/>
      </c>
      <c r="E20" s="6" t="str">
        <f>IF(ISBLANK(A20),"",IF(VLOOKUP(A20,Prices!A:E,5,FALSE)="","None",VLOOKUP(A20,Prices!A:E,5,FALSE)))</f>
        <v/>
      </c>
      <c r="F20" s="6">
        <v>0</v>
      </c>
      <c r="G20" s="7">
        <f t="shared" si="0"/>
        <v>0</v>
      </c>
      <c r="H20" s="8"/>
    </row>
    <row r="21" spans="1:8" ht="14.25" customHeight="1" x14ac:dyDescent="0.25">
      <c r="A21" s="6"/>
      <c r="B21" s="6" t="str">
        <f>IF(ISBLANK(A21),"",VLOOKUP(A21,Prices!A:E,2,FALSE))</f>
        <v/>
      </c>
      <c r="C21" s="6"/>
      <c r="D21" s="6" t="str">
        <f>IF(ISBLANK(A21),"",IF(VLOOKUP(A21,Prices!A:E,4,FALSE)="","None",VLOOKUP(A21,Prices!A:E,4,FALSE)))</f>
        <v/>
      </c>
      <c r="E21" s="6" t="str">
        <f>IF(ISBLANK(A21),"",IF(VLOOKUP(A21,Prices!A:E,5,FALSE)="","None",VLOOKUP(A21,Prices!A:E,5,FALSE)))</f>
        <v/>
      </c>
      <c r="F21" s="6">
        <v>0</v>
      </c>
      <c r="G21" s="7">
        <f t="shared" si="0"/>
        <v>0</v>
      </c>
      <c r="H21" s="8"/>
    </row>
    <row r="22" spans="1:8" ht="14.25" customHeight="1" x14ac:dyDescent="0.25">
      <c r="A22" s="6"/>
      <c r="B22" s="6" t="str">
        <f>IF(ISBLANK(A22),"",VLOOKUP(A22,Prices!A:E,2,FALSE))</f>
        <v/>
      </c>
      <c r="C22" s="6" t="str">
        <f>IF(ISBLANK(A22),"",VLOOKUP(A22,Prices!A:E,3,FALSE))</f>
        <v/>
      </c>
      <c r="D22" s="6" t="str">
        <f>IF(ISBLANK(A22),"",IF(VLOOKUP(A22,Prices!A:E,4,FALSE)="","None",VLOOKUP(A22,Prices!A:E,4,FALSE)))</f>
        <v/>
      </c>
      <c r="E22" s="6" t="str">
        <f>IF(ISBLANK(A22),"",IF(VLOOKUP(A22,Prices!A:E,5,FALSE)="","None",VLOOKUP(A22,Prices!A:E,5,FALSE)))</f>
        <v/>
      </c>
      <c r="F22" s="6">
        <v>0</v>
      </c>
      <c r="G22" s="7">
        <f t="shared" si="0"/>
        <v>0</v>
      </c>
      <c r="H22" s="8"/>
    </row>
    <row r="23" spans="1:8" ht="14.25" customHeight="1" x14ac:dyDescent="0.25">
      <c r="A23" s="6"/>
      <c r="B23" s="6" t="str">
        <f>IF(ISBLANK(A23),"",VLOOKUP(A23,Prices!A:E,2,FALSE))</f>
        <v/>
      </c>
      <c r="C23" s="6" t="str">
        <f>IF(ISBLANK(A23),"",VLOOKUP(A23,Prices!A:E,3,FALSE))</f>
        <v/>
      </c>
      <c r="D23" s="6" t="str">
        <f>IF(ISBLANK(A23),"",IF(VLOOKUP(A23,Prices!A:E,4,FALSE)="","None",VLOOKUP(A23,Prices!A:E,4,FALSE)))</f>
        <v/>
      </c>
      <c r="E23" s="6" t="str">
        <f>IF(ISBLANK(A23),"",IF(VLOOKUP(A23,Prices!A:E,5,FALSE)="","None",VLOOKUP(A23,Prices!A:E,5,FALSE)))</f>
        <v/>
      </c>
      <c r="F23" s="6">
        <v>0</v>
      </c>
      <c r="G23" s="7">
        <f t="shared" si="0"/>
        <v>0</v>
      </c>
      <c r="H23" s="8"/>
    </row>
    <row r="24" spans="1:8" ht="14.25" customHeight="1" x14ac:dyDescent="0.25">
      <c r="A24" s="6"/>
      <c r="B24" s="6" t="str">
        <f>IF(ISBLANK(A24),"",VLOOKUP(A24,Prices!A:E,2,FALSE))</f>
        <v/>
      </c>
      <c r="C24" s="6" t="str">
        <f>IF(ISBLANK(A24),"",VLOOKUP(A24,Prices!A:E,3,FALSE))</f>
        <v/>
      </c>
      <c r="D24" s="6" t="str">
        <f>IF(ISBLANK(A24),"",IF(VLOOKUP(A24,Prices!A:E,4,FALSE)="","None",VLOOKUP(A24,Prices!A:E,4,FALSE)))</f>
        <v/>
      </c>
      <c r="E24" s="6" t="str">
        <f>IF(ISBLANK(A24),"",IF(VLOOKUP(A24,Prices!A:E,5,FALSE)="","None",VLOOKUP(A24,Prices!A:E,5,FALSE)))</f>
        <v/>
      </c>
      <c r="F24" s="6">
        <v>0</v>
      </c>
      <c r="G24" s="7">
        <f t="shared" si="0"/>
        <v>0</v>
      </c>
      <c r="H24" s="8"/>
    </row>
    <row r="25" spans="1:8" ht="14.25" customHeight="1" x14ac:dyDescent="0.25">
      <c r="A25" s="6"/>
      <c r="B25" s="6" t="str">
        <f>IF(ISBLANK(A25),"",VLOOKUP(A25,Prices!A:E,2,FALSE))</f>
        <v/>
      </c>
      <c r="C25" s="6" t="str">
        <f>IF(ISBLANK(A25),"",VLOOKUP(A25,Prices!A:E,3,FALSE))</f>
        <v/>
      </c>
      <c r="D25" s="6" t="str">
        <f>IF(ISBLANK(A25),"",IF(VLOOKUP(A25,Prices!A:E,4,FALSE)="","None",VLOOKUP(A25,Prices!A:E,4,FALSE)))</f>
        <v/>
      </c>
      <c r="E25" s="6" t="str">
        <f>IF(ISBLANK(A25),"",IF(VLOOKUP(A25,Prices!A:E,5,FALSE)="","None",VLOOKUP(A25,Prices!A:E,5,FALSE)))</f>
        <v/>
      </c>
      <c r="F25" s="6">
        <v>0</v>
      </c>
      <c r="G25" s="7">
        <f t="shared" si="0"/>
        <v>0</v>
      </c>
      <c r="H25" s="8"/>
    </row>
    <row r="26" spans="1:8" ht="14.25" customHeight="1" x14ac:dyDescent="0.25">
      <c r="A26" s="6"/>
      <c r="B26" s="6" t="str">
        <f>IF(ISBLANK(A26),"",VLOOKUP(A26,Prices!A:E,2,FALSE))</f>
        <v/>
      </c>
      <c r="C26" s="6" t="str">
        <f>IF(ISBLANK(A26),"",VLOOKUP(A26,Prices!A:E,3,FALSE))</f>
        <v/>
      </c>
      <c r="D26" s="6" t="str">
        <f>IF(ISBLANK(A26),"",IF(VLOOKUP(A26,Prices!A:E,4,FALSE)="","None",VLOOKUP(A26,Prices!A:E,4,FALSE)))</f>
        <v/>
      </c>
      <c r="E26" s="6" t="str">
        <f>IF(ISBLANK(A26),"",IF(VLOOKUP(A26,Prices!A:E,5,FALSE)="","None",VLOOKUP(A26,Prices!A:E,5,FALSE)))</f>
        <v/>
      </c>
      <c r="F26" s="6">
        <v>0</v>
      </c>
      <c r="G26" s="7">
        <f t="shared" si="0"/>
        <v>0</v>
      </c>
      <c r="H26" s="8"/>
    </row>
    <row r="27" spans="1:8" ht="14.25" customHeight="1" x14ac:dyDescent="0.25">
      <c r="A27" s="6"/>
      <c r="B27" s="6" t="str">
        <f>IF(ISBLANK(A27),"",VLOOKUP(A27,Prices!A:E,2,FALSE))</f>
        <v/>
      </c>
      <c r="C27" s="6" t="str">
        <f>IF(ISBLANK(A27),"",VLOOKUP(A27,Prices!A:E,3,FALSE))</f>
        <v/>
      </c>
      <c r="D27" s="6" t="str">
        <f>IF(ISBLANK(A27),"",IF(VLOOKUP(A27,Prices!A:E,4,FALSE)="","None",VLOOKUP(A27,Prices!A:E,4,FALSE)))</f>
        <v/>
      </c>
      <c r="E27" s="6" t="str">
        <f>IF(ISBLANK(A27),"",IF(VLOOKUP(A27,Prices!A:E,5,FALSE)="","None",VLOOKUP(A27,Prices!A:E,5,FALSE)))</f>
        <v/>
      </c>
      <c r="F27" s="6">
        <v>0</v>
      </c>
      <c r="G27" s="7">
        <f t="shared" si="0"/>
        <v>0</v>
      </c>
      <c r="H27" s="8"/>
    </row>
    <row r="28" spans="1:8" ht="14.25" customHeight="1" x14ac:dyDescent="0.25">
      <c r="A28" s="6"/>
      <c r="B28" s="6" t="str">
        <f>IF(ISBLANK(A28),"",VLOOKUP(A28,Prices!A:E,2,FALSE))</f>
        <v/>
      </c>
      <c r="C28" s="6" t="str">
        <f>IF(ISBLANK(A28),"",VLOOKUP(A28,Prices!A:E,3,FALSE))</f>
        <v/>
      </c>
      <c r="D28" s="6" t="str">
        <f>IF(ISBLANK(A28),"",IF(VLOOKUP(A28,Prices!A:E,4,FALSE)="","None",VLOOKUP(A28,Prices!A:E,4,FALSE)))</f>
        <v/>
      </c>
      <c r="E28" s="6" t="str">
        <f>IF(ISBLANK(A28),"",IF(VLOOKUP(A28,Prices!A:E,5,FALSE)="","None",VLOOKUP(A28,Prices!A:E,5,FALSE)))</f>
        <v/>
      </c>
      <c r="F28" s="8">
        <v>0</v>
      </c>
      <c r="G28" s="7">
        <f t="shared" si="0"/>
        <v>0</v>
      </c>
      <c r="H28" s="8"/>
    </row>
    <row r="29" spans="1:8" ht="14.25" customHeight="1" x14ac:dyDescent="0.25">
      <c r="A29" s="6"/>
      <c r="B29" s="6" t="str">
        <f>IF(ISBLANK(A29),"",VLOOKUP(A29,Prices!A:E,2,FALSE))</f>
        <v/>
      </c>
      <c r="C29" s="6" t="str">
        <f>IF(ISBLANK(A29),"",VLOOKUP(A29,Prices!A:E,3,FALSE))</f>
        <v/>
      </c>
      <c r="D29" s="6" t="str">
        <f>IF(ISBLANK(A29),"",IF(VLOOKUP(A29,Prices!A:E,4,FALSE)="","None",VLOOKUP(A29,Prices!A:E,4,FALSE)))</f>
        <v/>
      </c>
      <c r="E29" s="6" t="str">
        <f>IF(ISBLANK(A29),"",IF(VLOOKUP(A29,Prices!A:E,5,FALSE)="","None",VLOOKUP(A29,Prices!A:E,5,FALSE)))</f>
        <v/>
      </c>
      <c r="F29" s="8">
        <v>0</v>
      </c>
      <c r="G29" s="7">
        <f t="shared" si="0"/>
        <v>0</v>
      </c>
      <c r="H29" s="8"/>
    </row>
    <row r="30" spans="1:8" ht="14.25" customHeight="1" x14ac:dyDescent="0.25">
      <c r="A30" s="6"/>
      <c r="B30" s="6" t="str">
        <f>IF(ISBLANK(A30),"",VLOOKUP(A30,Prices!A:E,2,FALSE))</f>
        <v/>
      </c>
      <c r="C30" s="6" t="str">
        <f>IF(ISBLANK(A30),"",VLOOKUP(A30,Prices!A:E,3,FALSE))</f>
        <v/>
      </c>
      <c r="D30" s="6" t="str">
        <f>IF(ISBLANK(A30),"",IF(VLOOKUP(A30,Prices!A:E,4,FALSE)="","None",VLOOKUP(A30,Prices!A:E,4,FALSE)))</f>
        <v/>
      </c>
      <c r="E30" s="6" t="str">
        <f>IF(ISBLANK(A30),"",IF(VLOOKUP(A30,Prices!A:E,5,FALSE)="","None",VLOOKUP(A30,Prices!A:E,5,FALSE)))</f>
        <v/>
      </c>
      <c r="F30" s="8">
        <v>0</v>
      </c>
      <c r="G30" s="7">
        <f t="shared" si="0"/>
        <v>0</v>
      </c>
      <c r="H30" s="8"/>
    </row>
    <row r="31" spans="1:8" ht="14.25" customHeight="1" x14ac:dyDescent="0.25">
      <c r="A31" s="6"/>
      <c r="B31" s="6" t="str">
        <f>IF(ISBLANK(A31),"",VLOOKUP(A31,Prices!A:E,2,FALSE))</f>
        <v/>
      </c>
      <c r="C31" s="6" t="str">
        <f>IF(ISBLANK(A31),"",VLOOKUP(A31,Prices!A:E,3,FALSE))</f>
        <v/>
      </c>
      <c r="D31" s="6" t="str">
        <f>IF(ISBLANK(A31),"",IF(VLOOKUP(A31,Prices!A:E,4,FALSE)="","None",VLOOKUP(A31,Prices!A:E,4,FALSE)))</f>
        <v/>
      </c>
      <c r="E31" s="6" t="str">
        <f>IF(ISBLANK(A31),"",IF(VLOOKUP(A31,Prices!A:E,5,FALSE)="","None",VLOOKUP(A31,Prices!A:E,5,FALSE)))</f>
        <v/>
      </c>
      <c r="F31" s="8">
        <v>0</v>
      </c>
      <c r="G31" s="7">
        <f t="shared" si="0"/>
        <v>0</v>
      </c>
      <c r="H31" s="8"/>
    </row>
    <row r="32" spans="1:8" ht="14.25" customHeight="1" x14ac:dyDescent="0.25">
      <c r="A32" s="6"/>
      <c r="B32" s="6" t="str">
        <f>IF(ISBLANK(A32),"",VLOOKUP(A32,Prices!A:E,2,FALSE))</f>
        <v/>
      </c>
      <c r="C32" s="6" t="str">
        <f>IF(ISBLANK(A32),"",VLOOKUP(A32,Prices!A:E,3,FALSE))</f>
        <v/>
      </c>
      <c r="D32" s="6" t="str">
        <f>IF(ISBLANK(A32),"",IF(VLOOKUP(A32,Prices!A:E,4,FALSE)="","None",VLOOKUP(A32,Prices!A:E,4,FALSE)))</f>
        <v/>
      </c>
      <c r="E32" s="6" t="str">
        <f>IF(ISBLANK(A32),"",IF(VLOOKUP(A32,Prices!A:E,5,FALSE)="","None",VLOOKUP(A32,Prices!A:E,5,FALSE)))</f>
        <v/>
      </c>
      <c r="F32" s="8">
        <v>0</v>
      </c>
      <c r="G32" s="7">
        <f t="shared" si="0"/>
        <v>0</v>
      </c>
      <c r="H32" s="8"/>
    </row>
    <row r="33" spans="1:8" ht="14.25" customHeight="1" x14ac:dyDescent="0.25">
      <c r="A33" s="6"/>
      <c r="B33" s="6" t="str">
        <f>IF(ISBLANK(A33),"",VLOOKUP(A33,Prices!A:E,2,FALSE))</f>
        <v/>
      </c>
      <c r="C33" s="6" t="str">
        <f>IF(ISBLANK(A33),"",VLOOKUP(A33,Prices!A:E,3,FALSE))</f>
        <v/>
      </c>
      <c r="D33" s="6" t="str">
        <f>IF(ISBLANK(A33),"",IF(VLOOKUP(A33,Prices!A:E,4,FALSE)="","None",VLOOKUP(A33,Prices!A:E,4,FALSE)))</f>
        <v/>
      </c>
      <c r="E33" s="6" t="str">
        <f>IF(ISBLANK(A33),"",IF(VLOOKUP(A33,Prices!A:E,5,FALSE)="","None",VLOOKUP(A33,Prices!A:E,5,FALSE)))</f>
        <v/>
      </c>
      <c r="F33" s="6">
        <v>0</v>
      </c>
      <c r="G33" s="7">
        <f t="shared" si="0"/>
        <v>0</v>
      </c>
      <c r="H33" s="8"/>
    </row>
    <row r="34" spans="1:8" ht="14.25" customHeight="1" x14ac:dyDescent="0.25">
      <c r="A34" s="6"/>
      <c r="B34" s="6" t="str">
        <f>IF(ISBLANK(A34),"",VLOOKUP(A34,Prices!A:E,2,FALSE))</f>
        <v/>
      </c>
      <c r="C34" s="6" t="str">
        <f>IF(ISBLANK(A34),"",VLOOKUP(A34,Prices!A:E,3,FALSE))</f>
        <v/>
      </c>
      <c r="D34" s="6" t="str">
        <f>IF(ISBLANK(A34),"",IF(VLOOKUP(A34,Prices!A:E,4,FALSE)="","None",VLOOKUP(A34,Prices!A:E,4,FALSE)))</f>
        <v/>
      </c>
      <c r="E34" s="6" t="str">
        <f>IF(ISBLANK(A34),"",IF(VLOOKUP(A34,Prices!A:E,5,FALSE)="","None",VLOOKUP(A34,Prices!A:E,5,FALSE)))</f>
        <v/>
      </c>
      <c r="F34" s="8">
        <v>0</v>
      </c>
      <c r="G34" s="7">
        <f t="shared" si="0"/>
        <v>0</v>
      </c>
      <c r="H34" s="8"/>
    </row>
    <row r="35" spans="1:8" ht="14.25" customHeight="1" x14ac:dyDescent="0.25">
      <c r="A35" s="6"/>
      <c r="B35" s="6" t="str">
        <f>IF(ISBLANK(A35),"",VLOOKUP(A35,Prices!A:E,2,FALSE))</f>
        <v/>
      </c>
      <c r="C35" s="6" t="str">
        <f>IF(ISBLANK(A35),"",VLOOKUP(A35,Prices!A:E,3,FALSE))</f>
        <v/>
      </c>
      <c r="D35" s="6" t="str">
        <f>IF(ISBLANK(A35),"",IF(VLOOKUP(A35,Prices!A:E,4,FALSE)="","None",VLOOKUP(A35,Prices!A:E,4,FALSE)))</f>
        <v/>
      </c>
      <c r="E35" s="6" t="str">
        <f>IF(ISBLANK(A35),"",IF(VLOOKUP(A35,Prices!A:E,5,FALSE)="","None",VLOOKUP(A35,Prices!A:E,5,FALSE)))</f>
        <v/>
      </c>
      <c r="F35" s="8">
        <v>0</v>
      </c>
      <c r="G35" s="7">
        <f t="shared" si="0"/>
        <v>0</v>
      </c>
      <c r="H35" s="8"/>
    </row>
    <row r="36" spans="1:8" ht="14.25" customHeight="1" x14ac:dyDescent="0.25">
      <c r="A36" s="6"/>
      <c r="B36" s="6" t="str">
        <f>IF(ISBLANK(A36),"",VLOOKUP(A36,Prices!A:E,2,FALSE))</f>
        <v/>
      </c>
      <c r="C36" s="6" t="str">
        <f>IF(ISBLANK(A36),"",VLOOKUP(A36,Prices!A:E,3,FALSE))</f>
        <v/>
      </c>
      <c r="D36" s="6" t="str">
        <f>IF(ISBLANK(A36),"",IF(VLOOKUP(A36,Prices!A:E,4,FALSE)="","None",VLOOKUP(A36,Prices!A:E,4,FALSE)))</f>
        <v/>
      </c>
      <c r="E36" s="6" t="str">
        <f>IF(ISBLANK(A36),"",IF(VLOOKUP(A36,Prices!A:E,5,FALSE)="","None",VLOOKUP(A36,Prices!A:E,5,FALSE)))</f>
        <v/>
      </c>
      <c r="F36" s="8">
        <v>0</v>
      </c>
      <c r="G36" s="7">
        <f t="shared" si="0"/>
        <v>0</v>
      </c>
      <c r="H36" s="8"/>
    </row>
    <row r="37" spans="1:8" ht="14.25" customHeight="1" x14ac:dyDescent="0.25">
      <c r="A37" s="6"/>
      <c r="B37" s="6" t="str">
        <f>IF(ISBLANK(A37),"",VLOOKUP(A37,Prices!A:E,2,FALSE))</f>
        <v/>
      </c>
      <c r="C37" s="6" t="str">
        <f>IF(ISBLANK(A37),"",VLOOKUP(A37,Prices!A:E,3,FALSE))</f>
        <v/>
      </c>
      <c r="D37" s="6" t="str">
        <f>IF(ISBLANK(A37),"",IF(VLOOKUP(A37,Prices!A:E,4,FALSE)="","None",VLOOKUP(A37,Prices!A:E,4,FALSE)))</f>
        <v/>
      </c>
      <c r="E37" s="6" t="str">
        <f>IF(ISBLANK(A37),"",IF(VLOOKUP(A37,Prices!A:E,5,FALSE)="","None",VLOOKUP(A37,Prices!A:E,5,FALSE)))</f>
        <v/>
      </c>
      <c r="F37" s="8">
        <v>0</v>
      </c>
      <c r="G37" s="7">
        <f t="shared" si="0"/>
        <v>0</v>
      </c>
      <c r="H37" s="8"/>
    </row>
    <row r="38" spans="1:8" ht="14.25" customHeight="1" x14ac:dyDescent="0.25">
      <c r="A38" s="6"/>
      <c r="B38" s="6" t="str">
        <f>IF(ISBLANK(A38),"",VLOOKUP(A38,Prices!A:E,2,FALSE))</f>
        <v/>
      </c>
      <c r="C38" s="6" t="str">
        <f>IF(ISBLANK(A38),"",VLOOKUP(A38,Prices!A:E,3,FALSE))</f>
        <v/>
      </c>
      <c r="D38" s="6" t="str">
        <f>IF(ISBLANK(A38),"",IF(VLOOKUP(A38,Prices!A:E,4,FALSE)="","None",VLOOKUP(A38,Prices!A:E,4,FALSE)))</f>
        <v/>
      </c>
      <c r="E38" s="6" t="str">
        <f>IF(ISBLANK(A38),"",IF(VLOOKUP(A38,Prices!A:E,5,FALSE)="","None",VLOOKUP(A38,Prices!A:E,5,FALSE)))</f>
        <v/>
      </c>
      <c r="F38" s="8">
        <v>0</v>
      </c>
      <c r="G38" s="7">
        <f t="shared" si="0"/>
        <v>0</v>
      </c>
      <c r="H38" s="8"/>
    </row>
    <row r="39" spans="1:8" ht="14.25" customHeight="1" x14ac:dyDescent="0.25">
      <c r="A39" s="6"/>
      <c r="B39" s="6" t="str">
        <f>IF(ISBLANK(A39),"",VLOOKUP(A39,Prices!A:E,2,FALSE))</f>
        <v/>
      </c>
      <c r="C39" s="6" t="str">
        <f>IF(ISBLANK(A39),"",VLOOKUP(A39,Prices!A:E,3,FALSE))</f>
        <v/>
      </c>
      <c r="D39" s="6" t="str">
        <f>IF(ISBLANK(A39),"",IF(VLOOKUP(A39,Prices!A:E,4,FALSE)="","None",VLOOKUP(A39,Prices!A:E,4,FALSE)))</f>
        <v/>
      </c>
      <c r="E39" s="6" t="str">
        <f>IF(ISBLANK(A39),"",IF(VLOOKUP(A39,Prices!A:E,5,FALSE)="","None",VLOOKUP(A39,Prices!A:E,5,FALSE)))</f>
        <v/>
      </c>
      <c r="F39" s="6">
        <v>0</v>
      </c>
      <c r="G39" s="7">
        <f t="shared" si="0"/>
        <v>0</v>
      </c>
      <c r="H39" s="8"/>
    </row>
    <row r="40" spans="1:8" ht="14.25" customHeight="1" x14ac:dyDescent="0.25">
      <c r="A40" s="6"/>
      <c r="B40" s="6" t="str">
        <f>IF(ISBLANK(A40),"",VLOOKUP(A40,Prices!A:E,2,FALSE))</f>
        <v/>
      </c>
      <c r="C40" s="6" t="str">
        <f>IF(ISBLANK(A40),"",VLOOKUP(A40,Prices!A:E,3,FALSE))</f>
        <v/>
      </c>
      <c r="D40" s="6" t="str">
        <f>IF(ISBLANK(A40),"",IF(VLOOKUP(A40,Prices!A:E,4,FALSE)="","None",VLOOKUP(A40,Prices!A:E,4,FALSE)))</f>
        <v/>
      </c>
      <c r="E40" s="6" t="str">
        <f>IF(ISBLANK(A40),"",IF(VLOOKUP(A40,Prices!A:E,5,FALSE)="","None",VLOOKUP(A40,Prices!A:E,5,FALSE)))</f>
        <v/>
      </c>
      <c r="F40" s="8">
        <v>0</v>
      </c>
      <c r="G40" s="7">
        <f t="shared" si="0"/>
        <v>0</v>
      </c>
      <c r="H40" s="8"/>
    </row>
    <row r="41" spans="1:8" ht="14.25" customHeight="1" x14ac:dyDescent="0.25">
      <c r="A41" s="6"/>
      <c r="B41" s="6" t="str">
        <f>IF(ISBLANK(A41),"",VLOOKUP(A41,Prices!A:E,2,FALSE))</f>
        <v/>
      </c>
      <c r="C41" s="6" t="str">
        <f>IF(ISBLANK(A41),"",VLOOKUP(A41,Prices!A:E,3,FALSE))</f>
        <v/>
      </c>
      <c r="D41" s="6" t="str">
        <f>IF(ISBLANK(A41),"",IF(VLOOKUP(A41,Prices!A:E,4,FALSE)="","None",VLOOKUP(A41,Prices!A:E,4,FALSE)))</f>
        <v/>
      </c>
      <c r="E41" s="6" t="str">
        <f>IF(ISBLANK(A41),"",IF(VLOOKUP(A41,Prices!A:E,5,FALSE)="","None",VLOOKUP(A41,Prices!A:E,5,FALSE)))</f>
        <v/>
      </c>
      <c r="F41" s="8">
        <v>0</v>
      </c>
      <c r="G41" s="7">
        <f t="shared" si="0"/>
        <v>0</v>
      </c>
      <c r="H41" s="8"/>
    </row>
    <row r="42" spans="1:8" ht="14.25" customHeight="1" x14ac:dyDescent="0.25">
      <c r="A42" s="6"/>
      <c r="B42" s="6" t="str">
        <f>IF(ISBLANK(A42),"",VLOOKUP(A42,Prices!A:E,2,FALSE))</f>
        <v/>
      </c>
      <c r="C42" s="6" t="str">
        <f>IF(ISBLANK(A42),"",VLOOKUP(A42,Prices!A:E,3,FALSE))</f>
        <v/>
      </c>
      <c r="D42" s="6" t="str">
        <f>IF(ISBLANK(A42),"",IF(VLOOKUP(A42,Prices!A:E,4,FALSE)="","None",VLOOKUP(A42,Prices!A:E,4,FALSE)))</f>
        <v/>
      </c>
      <c r="E42" s="6" t="str">
        <f>IF(ISBLANK(A42),"",IF(VLOOKUP(A42,Prices!A:E,5,FALSE)="","None",VLOOKUP(A42,Prices!A:E,5,FALSE)))</f>
        <v/>
      </c>
      <c r="F42" s="8">
        <v>0</v>
      </c>
      <c r="G42" s="7">
        <f t="shared" si="0"/>
        <v>0</v>
      </c>
      <c r="H42" s="8"/>
    </row>
    <row r="43" spans="1:8" ht="14.25" customHeight="1" x14ac:dyDescent="0.25">
      <c r="A43" s="6"/>
      <c r="B43" s="6" t="str">
        <f>IF(ISBLANK(A43),"",VLOOKUP(A43,Prices!A:E,2,FALSE))</f>
        <v/>
      </c>
      <c r="C43" s="6" t="str">
        <f>IF(ISBLANK(A43),"",VLOOKUP(A43,Prices!A:E,3,FALSE))</f>
        <v/>
      </c>
      <c r="D43" s="6" t="str">
        <f>IF(ISBLANK(A43),"",IF(VLOOKUP(A43,Prices!A:E,4,FALSE)="","None",VLOOKUP(A43,Prices!A:E,4,FALSE)))</f>
        <v/>
      </c>
      <c r="E43" s="6" t="str">
        <f>IF(ISBLANK(A43),"",IF(VLOOKUP(A43,Prices!A:E,5,FALSE)="","None",VLOOKUP(A43,Prices!A:E,5,FALSE)))</f>
        <v/>
      </c>
      <c r="F43" s="8">
        <v>0</v>
      </c>
      <c r="G43" s="7">
        <f t="shared" si="0"/>
        <v>0</v>
      </c>
      <c r="H43" s="8"/>
    </row>
    <row r="44" spans="1:8" ht="14.25" customHeight="1" x14ac:dyDescent="0.25">
      <c r="A44" s="6"/>
      <c r="B44" s="6" t="str">
        <f>IF(ISBLANK(A44),"",VLOOKUP(A44,Prices!A:E,2,FALSE))</f>
        <v/>
      </c>
      <c r="C44" s="6" t="str">
        <f>IF(ISBLANK(A44),"",VLOOKUP(A44,Prices!A:E,3,FALSE))</f>
        <v/>
      </c>
      <c r="D44" s="6" t="str">
        <f>IF(ISBLANK(A44),"",IF(VLOOKUP(A44,Prices!A:E,4,FALSE)="","None",VLOOKUP(A44,Prices!A:E,4,FALSE)))</f>
        <v/>
      </c>
      <c r="E44" s="6" t="str">
        <f>IF(ISBLANK(A44),"",IF(VLOOKUP(A44,Prices!A:E,5,FALSE)="","None",VLOOKUP(A44,Prices!A:E,5,FALSE)))</f>
        <v/>
      </c>
      <c r="F44" s="8">
        <v>0</v>
      </c>
      <c r="G44" s="7">
        <f t="shared" si="0"/>
        <v>0</v>
      </c>
      <c r="H44" s="8"/>
    </row>
    <row r="45" spans="1:8" ht="14.25" customHeight="1" x14ac:dyDescent="0.25">
      <c r="A45" s="6"/>
      <c r="B45" s="6" t="str">
        <f>IF(ISBLANK(A45),"",VLOOKUP(A45,Prices!A:E,2,FALSE))</f>
        <v/>
      </c>
      <c r="C45" s="6" t="str">
        <f>IF(ISBLANK(A45),"",VLOOKUP(A45,Prices!A:E,3,FALSE))</f>
        <v/>
      </c>
      <c r="D45" s="6" t="str">
        <f>IF(ISBLANK(A45),"",IF(VLOOKUP(A45,Prices!A:E,4,FALSE)="","None",VLOOKUP(A45,Prices!A:E,4,FALSE)))</f>
        <v/>
      </c>
      <c r="E45" s="6" t="str">
        <f>IF(ISBLANK(A45),"",IF(VLOOKUP(A45,Prices!A:E,5,FALSE)="","None",VLOOKUP(A45,Prices!A:E,5,FALSE)))</f>
        <v/>
      </c>
      <c r="F45" s="6">
        <v>0</v>
      </c>
      <c r="G45" s="7">
        <f t="shared" si="0"/>
        <v>0</v>
      </c>
      <c r="H45" s="8"/>
    </row>
    <row r="46" spans="1:8" ht="14.25" customHeight="1" x14ac:dyDescent="0.25">
      <c r="A46" s="6"/>
      <c r="B46" s="6" t="str">
        <f>IF(ISBLANK(A46),"",VLOOKUP(A46,Prices!A:E,2,FALSE))</f>
        <v/>
      </c>
      <c r="C46" s="6" t="str">
        <f>IF(ISBLANK(A46),"",VLOOKUP(A46,Prices!A:E,3,FALSE))</f>
        <v/>
      </c>
      <c r="D46" s="6" t="str">
        <f>IF(ISBLANK(A46),"",IF(VLOOKUP(A46,Prices!A:E,4,FALSE)="","None",VLOOKUP(A46,Prices!A:E,4,FALSE)))</f>
        <v/>
      </c>
      <c r="E46" s="6" t="str">
        <f>IF(ISBLANK(A46),"",IF(VLOOKUP(A46,Prices!A:E,5,FALSE)="","None",VLOOKUP(A46,Prices!A:E,5,FALSE)))</f>
        <v/>
      </c>
      <c r="F46" s="8">
        <v>0</v>
      </c>
      <c r="G46" s="7">
        <f t="shared" si="0"/>
        <v>0</v>
      </c>
      <c r="H46" s="8"/>
    </row>
    <row r="47" spans="1:8" ht="14.25" customHeight="1" x14ac:dyDescent="0.25">
      <c r="A47" s="6"/>
      <c r="B47" s="6" t="str">
        <f>IF(ISBLANK(A47),"",VLOOKUP(A47,Prices!A:E,2,FALSE))</f>
        <v/>
      </c>
      <c r="C47" s="6" t="str">
        <f>IF(ISBLANK(A47),"",VLOOKUP(A47,Prices!A:E,3,FALSE))</f>
        <v/>
      </c>
      <c r="D47" s="6" t="str">
        <f>IF(ISBLANK(A47),"",IF(VLOOKUP(A47,Prices!A:E,4,FALSE)="","None",VLOOKUP(A47,Prices!A:E,4,FALSE)))</f>
        <v/>
      </c>
      <c r="E47" s="6" t="str">
        <f>IF(ISBLANK(A47),"",IF(VLOOKUP(A47,Prices!A:E,5,FALSE)="","None",VLOOKUP(A47,Prices!A:E,5,FALSE)))</f>
        <v/>
      </c>
      <c r="F47" s="8">
        <v>0</v>
      </c>
      <c r="G47" s="7">
        <f t="shared" si="0"/>
        <v>0</v>
      </c>
      <c r="H47" s="8"/>
    </row>
    <row r="48" spans="1:8" ht="14.25" customHeight="1" x14ac:dyDescent="0.25">
      <c r="A48" s="6"/>
      <c r="B48" s="6" t="str">
        <f>IF(ISBLANK(A48),"",VLOOKUP(A48,Prices!A:E,2,FALSE))</f>
        <v/>
      </c>
      <c r="C48" s="6" t="str">
        <f>IF(ISBLANK(A48),"",VLOOKUP(A48,Prices!A:E,3,FALSE))</f>
        <v/>
      </c>
      <c r="D48" s="6" t="str">
        <f>IF(ISBLANK(A48),"",IF(VLOOKUP(A48,Prices!A:E,4,FALSE)="","None",VLOOKUP(A48,Prices!A:E,4,FALSE)))</f>
        <v/>
      </c>
      <c r="E48" s="6" t="str">
        <f>IF(ISBLANK(A48),"",IF(VLOOKUP(A48,Prices!A:E,5,FALSE)="","None",VLOOKUP(A48,Prices!A:E,5,FALSE)))</f>
        <v/>
      </c>
      <c r="F48" s="8">
        <v>0</v>
      </c>
      <c r="G48" s="7">
        <f t="shared" si="0"/>
        <v>0</v>
      </c>
      <c r="H48" s="8"/>
    </row>
    <row r="49" spans="1:8" ht="14.25" customHeight="1" x14ac:dyDescent="0.25">
      <c r="A49" s="6"/>
      <c r="B49" s="6" t="str">
        <f>IF(ISBLANK(A49),"",VLOOKUP(A49,Prices!A:E,2,FALSE))</f>
        <v/>
      </c>
      <c r="C49" s="6" t="str">
        <f>IF(ISBLANK(A49),"",VLOOKUP(A49,Prices!A:E,3,FALSE))</f>
        <v/>
      </c>
      <c r="D49" s="6" t="str">
        <f>IF(ISBLANK(A49),"",IF(VLOOKUP(A49,Prices!A:E,4,FALSE)="","None",VLOOKUP(A49,Prices!A:E,4,FALSE)))</f>
        <v/>
      </c>
      <c r="E49" s="6" t="str">
        <f>IF(ISBLANK(A49),"",IF(VLOOKUP(A49,Prices!A:E,5,FALSE)="","None",VLOOKUP(A49,Prices!A:E,5,FALSE)))</f>
        <v/>
      </c>
      <c r="F49" s="8">
        <v>0</v>
      </c>
      <c r="G49" s="7">
        <f t="shared" si="0"/>
        <v>0</v>
      </c>
      <c r="H49" s="8"/>
    </row>
    <row r="50" spans="1:8" ht="14.25" customHeight="1" x14ac:dyDescent="0.25">
      <c r="A50" s="6"/>
      <c r="B50" s="6" t="str">
        <f>IF(ISBLANK(A50),"",VLOOKUP(A50,Prices!A:E,2,FALSE))</f>
        <v/>
      </c>
      <c r="C50" s="6" t="str">
        <f>IF(ISBLANK(A50),"",VLOOKUP(A50,Prices!A:E,3,FALSE))</f>
        <v/>
      </c>
      <c r="D50" s="6" t="str">
        <f>IF(ISBLANK(A50),"",IF(VLOOKUP(A50,Prices!A:E,4,FALSE)="","None",VLOOKUP(A50,Prices!A:E,4,FALSE)))</f>
        <v/>
      </c>
      <c r="E50" s="6" t="str">
        <f>IF(ISBLANK(A50),"",IF(VLOOKUP(A50,Prices!A:E,5,FALSE)="","None",VLOOKUP(A50,Prices!A:E,5,FALSE)))</f>
        <v/>
      </c>
      <c r="F50" s="8">
        <v>0</v>
      </c>
      <c r="G50" s="7">
        <f t="shared" si="0"/>
        <v>0</v>
      </c>
      <c r="H50" s="8"/>
    </row>
    <row r="51" spans="1:8" ht="14.25" customHeight="1" x14ac:dyDescent="0.25">
      <c r="A51" s="6"/>
      <c r="B51" s="6" t="str">
        <f>IF(ISBLANK(A51),"",VLOOKUP(A51,Prices!A:E,2,FALSE))</f>
        <v/>
      </c>
      <c r="C51" s="6" t="str">
        <f>IF(ISBLANK(A51),"",VLOOKUP(A51,Prices!A:E,3,FALSE))</f>
        <v/>
      </c>
      <c r="D51" s="6" t="str">
        <f>IF(ISBLANK(A51),"",IF(VLOOKUP(A51,Prices!A:E,4,FALSE)="","None",VLOOKUP(A51,Prices!A:E,4,FALSE)))</f>
        <v/>
      </c>
      <c r="E51" s="6" t="str">
        <f>IF(ISBLANK(A51),"",IF(VLOOKUP(A51,Prices!A:E,5,FALSE)="","None",VLOOKUP(A51,Prices!A:E,5,FALSE)))</f>
        <v/>
      </c>
      <c r="F51" s="9">
        <v>0</v>
      </c>
      <c r="G51" s="10">
        <f t="shared" si="0"/>
        <v>0</v>
      </c>
      <c r="H51" s="9"/>
    </row>
    <row r="52" spans="1:8" ht="14.25" customHeight="1" x14ac:dyDescent="0.25">
      <c r="A52" s="28" t="s">
        <v>16</v>
      </c>
      <c r="B52" s="29"/>
      <c r="C52" s="29"/>
      <c r="D52" s="29"/>
      <c r="E52" s="30"/>
      <c r="F52" s="3">
        <f t="shared" ref="F52:G52" si="1">SUM(F15:F51)</f>
        <v>0</v>
      </c>
      <c r="G52" s="4">
        <f t="shared" si="1"/>
        <v>0</v>
      </c>
      <c r="H52" s="4"/>
    </row>
    <row r="53" spans="1:8" ht="14.25" customHeight="1" x14ac:dyDescent="0.25"/>
    <row r="54" spans="1:8" ht="14.25" customHeight="1" x14ac:dyDescent="0.25"/>
    <row r="55" spans="1:8" ht="14.25" customHeight="1" x14ac:dyDescent="0.25"/>
    <row r="56" spans="1:8" ht="14.25" customHeight="1" x14ac:dyDescent="0.25"/>
    <row r="57" spans="1:8" ht="14.25" customHeight="1" x14ac:dyDescent="0.25"/>
    <row r="58" spans="1:8" ht="14.25" customHeight="1" x14ac:dyDescent="0.25"/>
    <row r="59" spans="1:8" ht="14.25" customHeight="1" x14ac:dyDescent="0.25"/>
    <row r="60" spans="1:8" ht="14.25" customHeight="1" x14ac:dyDescent="0.25"/>
    <row r="61" spans="1:8" ht="14.25" customHeight="1" x14ac:dyDescent="0.25"/>
    <row r="62" spans="1:8" ht="14.25" customHeight="1" x14ac:dyDescent="0.25"/>
    <row r="63" spans="1:8" ht="14.25" customHeight="1" x14ac:dyDescent="0.25"/>
    <row r="64" spans="1:8"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A11:H11"/>
    <mergeCell ref="A12:G12"/>
    <mergeCell ref="A52:E52"/>
    <mergeCell ref="A1:H1"/>
    <mergeCell ref="A3:H3"/>
    <mergeCell ref="A6:H6"/>
    <mergeCell ref="A7:H7"/>
    <mergeCell ref="A8:H8"/>
    <mergeCell ref="A9:H9"/>
    <mergeCell ref="A10:H10"/>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xr:uid="{00000000-0002-0000-0000-000000000000}">
          <x14:formula1>
            <xm:f>Middleman!1:1</xm:f>
          </x14:formula1>
          <xm:sqref>A15:A51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3"/>
  <sheetViews>
    <sheetView workbookViewId="0">
      <pane ySplit="1" topLeftCell="A359" activePane="bottomLeft" state="frozen"/>
      <selection pane="bottomLeft" activeCell="B298" sqref="B298"/>
    </sheetView>
  </sheetViews>
  <sheetFormatPr defaultColWidth="14.42578125" defaultRowHeight="15" customHeight="1" x14ac:dyDescent="0.2"/>
  <cols>
    <col min="1" max="1" width="39.28515625" style="14" customWidth="1"/>
    <col min="2" max="2" width="20.28515625" style="16" customWidth="1"/>
    <col min="3" max="3" width="19.140625" style="16" customWidth="1"/>
    <col min="4" max="4" width="9.140625" style="16" customWidth="1"/>
    <col min="5" max="5" width="33.7109375" style="14" customWidth="1"/>
    <col min="6" max="6" width="2.140625" style="19" customWidth="1"/>
    <col min="7" max="26" width="8.7109375" style="19" customWidth="1"/>
    <col min="27" max="16384" width="14.42578125" style="19"/>
  </cols>
  <sheetData>
    <row r="1" spans="1:7" ht="14.25" customHeight="1" x14ac:dyDescent="0.2">
      <c r="A1" s="14" t="s">
        <v>8</v>
      </c>
      <c r="B1" s="16" t="s">
        <v>17</v>
      </c>
      <c r="C1" s="16" t="s">
        <v>10</v>
      </c>
      <c r="D1" s="16" t="s">
        <v>11</v>
      </c>
      <c r="E1" s="14" t="s">
        <v>18</v>
      </c>
    </row>
    <row r="2" spans="1:7" ht="14.25" customHeight="1" x14ac:dyDescent="0.2">
      <c r="A2" s="15" t="s">
        <v>572</v>
      </c>
      <c r="B2" s="16">
        <f>0.2*G2</f>
        <v>0.8</v>
      </c>
      <c r="C2" s="22" t="s">
        <v>557</v>
      </c>
      <c r="G2" s="19">
        <v>4</v>
      </c>
    </row>
    <row r="3" spans="1:7" ht="14.25" customHeight="1" x14ac:dyDescent="0.2">
      <c r="A3" s="15" t="s">
        <v>556</v>
      </c>
      <c r="B3" s="16">
        <f>0.4*G3</f>
        <v>1.6</v>
      </c>
      <c r="C3" s="22" t="s">
        <v>557</v>
      </c>
      <c r="G3" s="19">
        <v>4</v>
      </c>
    </row>
    <row r="4" spans="1:7" ht="14.25" customHeight="1" x14ac:dyDescent="0.2">
      <c r="A4" s="15" t="s">
        <v>573</v>
      </c>
      <c r="B4" s="16">
        <f>0.2*G4</f>
        <v>1.4000000000000001</v>
      </c>
      <c r="C4" s="22" t="s">
        <v>557</v>
      </c>
      <c r="G4" s="19">
        <v>7</v>
      </c>
    </row>
    <row r="5" spans="1:7" ht="14.25" customHeight="1" x14ac:dyDescent="0.2">
      <c r="A5" s="15" t="s">
        <v>558</v>
      </c>
      <c r="B5" s="16">
        <f>0.4*G5</f>
        <v>2.8000000000000003</v>
      </c>
      <c r="C5" s="22" t="s">
        <v>557</v>
      </c>
      <c r="G5" s="19">
        <v>7</v>
      </c>
    </row>
    <row r="6" spans="1:7" ht="14.25" customHeight="1" x14ac:dyDescent="0.2">
      <c r="A6" s="15" t="s">
        <v>574</v>
      </c>
      <c r="B6" s="16">
        <f>0.2*G6</f>
        <v>2.4000000000000004</v>
      </c>
      <c r="C6" s="22" t="s">
        <v>557</v>
      </c>
      <c r="G6" s="19">
        <v>12</v>
      </c>
    </row>
    <row r="7" spans="1:7" ht="14.25" customHeight="1" x14ac:dyDescent="0.2">
      <c r="A7" s="15" t="s">
        <v>559</v>
      </c>
      <c r="B7" s="16">
        <f>0.4*G7</f>
        <v>4.8000000000000007</v>
      </c>
      <c r="C7" s="22" t="s">
        <v>557</v>
      </c>
      <c r="G7" s="19">
        <v>12</v>
      </c>
    </row>
    <row r="8" spans="1:7" ht="14.25" customHeight="1" x14ac:dyDescent="0.2">
      <c r="A8" s="15" t="s">
        <v>575</v>
      </c>
      <c r="B8" s="16">
        <f>0.2*G8</f>
        <v>0.8</v>
      </c>
      <c r="C8" s="22" t="s">
        <v>557</v>
      </c>
      <c r="G8" s="19">
        <v>4</v>
      </c>
    </row>
    <row r="9" spans="1:7" ht="14.25" customHeight="1" x14ac:dyDescent="0.2">
      <c r="A9" s="15" t="s">
        <v>560</v>
      </c>
      <c r="B9" s="16">
        <f>0.4*G9</f>
        <v>1.6</v>
      </c>
      <c r="C9" s="22" t="s">
        <v>557</v>
      </c>
      <c r="G9" s="19">
        <v>4</v>
      </c>
    </row>
    <row r="10" spans="1:7" ht="14.25" customHeight="1" x14ac:dyDescent="0.2">
      <c r="A10" s="15" t="s">
        <v>576</v>
      </c>
      <c r="B10" s="16">
        <f>0.2*G10</f>
        <v>1</v>
      </c>
      <c r="C10" s="22" t="s">
        <v>557</v>
      </c>
      <c r="G10" s="19">
        <v>5</v>
      </c>
    </row>
    <row r="11" spans="1:7" ht="14.25" customHeight="1" x14ac:dyDescent="0.2">
      <c r="A11" s="15" t="s">
        <v>561</v>
      </c>
      <c r="B11" s="16">
        <f>0.4*G11</f>
        <v>2</v>
      </c>
      <c r="C11" s="22" t="s">
        <v>557</v>
      </c>
      <c r="G11" s="19">
        <v>5</v>
      </c>
    </row>
    <row r="12" spans="1:7" ht="14.25" customHeight="1" x14ac:dyDescent="0.2">
      <c r="A12" s="15" t="s">
        <v>577</v>
      </c>
      <c r="B12" s="16">
        <f>0.2*G12</f>
        <v>2</v>
      </c>
      <c r="C12" s="22" t="s">
        <v>557</v>
      </c>
      <c r="G12" s="19">
        <v>10</v>
      </c>
    </row>
    <row r="13" spans="1:7" ht="14.25" customHeight="1" x14ac:dyDescent="0.2">
      <c r="A13" s="15" t="s">
        <v>562</v>
      </c>
      <c r="B13" s="16">
        <f>0.4*G13</f>
        <v>4</v>
      </c>
      <c r="C13" s="22" t="s">
        <v>557</v>
      </c>
      <c r="G13" s="19">
        <v>10</v>
      </c>
    </row>
    <row r="14" spans="1:7" ht="14.25" customHeight="1" x14ac:dyDescent="0.2">
      <c r="A14" s="15" t="s">
        <v>580</v>
      </c>
      <c r="B14" s="16">
        <f>0.2*G14</f>
        <v>1</v>
      </c>
      <c r="C14" s="22" t="s">
        <v>557</v>
      </c>
      <c r="G14" s="19">
        <v>5</v>
      </c>
    </row>
    <row r="15" spans="1:7" ht="14.25" customHeight="1" x14ac:dyDescent="0.2">
      <c r="A15" s="15" t="s">
        <v>565</v>
      </c>
      <c r="B15" s="16">
        <f>0.4*G15</f>
        <v>2</v>
      </c>
      <c r="C15" s="22" t="s">
        <v>557</v>
      </c>
      <c r="G15" s="19">
        <v>5</v>
      </c>
    </row>
    <row r="16" spans="1:7" ht="14.25" customHeight="1" x14ac:dyDescent="0.2">
      <c r="A16" s="15" t="s">
        <v>578</v>
      </c>
      <c r="B16" s="16">
        <f>0.2*G16</f>
        <v>0.2</v>
      </c>
      <c r="C16" s="22" t="s">
        <v>557</v>
      </c>
      <c r="G16" s="19">
        <v>1</v>
      </c>
    </row>
    <row r="17" spans="1:7" ht="14.25" customHeight="1" x14ac:dyDescent="0.2">
      <c r="A17" s="15" t="s">
        <v>563</v>
      </c>
      <c r="B17" s="16">
        <f>0.4*G17</f>
        <v>0.4</v>
      </c>
      <c r="C17" s="22" t="s">
        <v>557</v>
      </c>
      <c r="G17" s="19">
        <v>1</v>
      </c>
    </row>
    <row r="18" spans="1:7" ht="14.25" customHeight="1" x14ac:dyDescent="0.2">
      <c r="A18" s="15" t="s">
        <v>579</v>
      </c>
      <c r="B18" s="16">
        <f>0.2*G18</f>
        <v>0.4</v>
      </c>
      <c r="C18" s="22" t="s">
        <v>557</v>
      </c>
      <c r="G18" s="19">
        <v>2</v>
      </c>
    </row>
    <row r="19" spans="1:7" ht="14.25" customHeight="1" x14ac:dyDescent="0.2">
      <c r="A19" s="15" t="s">
        <v>564</v>
      </c>
      <c r="B19" s="16">
        <f>0.4*G19</f>
        <v>0.8</v>
      </c>
      <c r="C19" s="22" t="s">
        <v>557</v>
      </c>
      <c r="G19" s="19">
        <v>2</v>
      </c>
    </row>
    <row r="20" spans="1:7" ht="14.25" customHeight="1" x14ac:dyDescent="0.2">
      <c r="A20" s="15" t="s">
        <v>581</v>
      </c>
      <c r="B20" s="16">
        <f>0.2*G20</f>
        <v>0.2</v>
      </c>
      <c r="C20" s="22" t="s">
        <v>557</v>
      </c>
      <c r="G20" s="19">
        <v>1</v>
      </c>
    </row>
    <row r="21" spans="1:7" ht="14.25" customHeight="1" x14ac:dyDescent="0.2">
      <c r="A21" s="15" t="s">
        <v>566</v>
      </c>
      <c r="B21" s="16">
        <f>0.4*G21</f>
        <v>0.4</v>
      </c>
      <c r="C21" s="22" t="s">
        <v>557</v>
      </c>
      <c r="G21" s="19">
        <v>1</v>
      </c>
    </row>
    <row r="22" spans="1:7" ht="14.25" customHeight="1" x14ac:dyDescent="0.2">
      <c r="A22" s="15" t="s">
        <v>582</v>
      </c>
      <c r="B22" s="16">
        <f>0.2*G22</f>
        <v>1</v>
      </c>
      <c r="C22" s="22" t="s">
        <v>557</v>
      </c>
      <c r="G22" s="19">
        <v>5</v>
      </c>
    </row>
    <row r="23" spans="1:7" ht="14.25" customHeight="1" x14ac:dyDescent="0.2">
      <c r="A23" s="15" t="s">
        <v>567</v>
      </c>
      <c r="B23" s="16">
        <f>0.4*G23</f>
        <v>2</v>
      </c>
      <c r="C23" s="22" t="s">
        <v>557</v>
      </c>
      <c r="G23" s="19">
        <v>5</v>
      </c>
    </row>
    <row r="24" spans="1:7" ht="14.25" customHeight="1" x14ac:dyDescent="0.2">
      <c r="A24" s="15" t="s">
        <v>583</v>
      </c>
      <c r="B24" s="16">
        <f>0.2*G24</f>
        <v>1</v>
      </c>
      <c r="C24" s="22" t="s">
        <v>557</v>
      </c>
      <c r="G24" s="19">
        <v>5</v>
      </c>
    </row>
    <row r="25" spans="1:7" ht="14.25" customHeight="1" x14ac:dyDescent="0.2">
      <c r="A25" s="15" t="s">
        <v>568</v>
      </c>
      <c r="B25" s="16">
        <f>0.4*G25</f>
        <v>2</v>
      </c>
      <c r="C25" s="22" t="s">
        <v>557</v>
      </c>
      <c r="G25" s="19">
        <v>5</v>
      </c>
    </row>
    <row r="26" spans="1:7" ht="14.25" customHeight="1" x14ac:dyDescent="0.2">
      <c r="A26" s="15" t="s">
        <v>584</v>
      </c>
      <c r="B26" s="16">
        <f>0.2*G26</f>
        <v>0.8</v>
      </c>
      <c r="C26" s="22" t="s">
        <v>557</v>
      </c>
      <c r="G26" s="19">
        <v>4</v>
      </c>
    </row>
    <row r="27" spans="1:7" ht="14.25" customHeight="1" x14ac:dyDescent="0.2">
      <c r="A27" s="15" t="s">
        <v>569</v>
      </c>
      <c r="B27" s="16">
        <f>0.4*G27</f>
        <v>1.6</v>
      </c>
      <c r="C27" s="22" t="s">
        <v>557</v>
      </c>
      <c r="G27" s="19">
        <v>4</v>
      </c>
    </row>
    <row r="28" spans="1:7" ht="14.25" customHeight="1" x14ac:dyDescent="0.2">
      <c r="A28" s="15" t="s">
        <v>585</v>
      </c>
      <c r="B28" s="16">
        <f>0.2*G28</f>
        <v>1.6</v>
      </c>
      <c r="C28" s="22" t="s">
        <v>557</v>
      </c>
      <c r="G28" s="19">
        <v>8</v>
      </c>
    </row>
    <row r="29" spans="1:7" ht="14.25" customHeight="1" x14ac:dyDescent="0.2">
      <c r="A29" s="15" t="s">
        <v>570</v>
      </c>
      <c r="B29" s="16">
        <f>0.4*G29</f>
        <v>3.2</v>
      </c>
      <c r="C29" s="22" t="s">
        <v>557</v>
      </c>
      <c r="G29" s="19">
        <v>8</v>
      </c>
    </row>
    <row r="30" spans="1:7" ht="14.25" customHeight="1" x14ac:dyDescent="0.2">
      <c r="A30" s="15" t="s">
        <v>586</v>
      </c>
      <c r="B30" s="16">
        <f>0.2*G30</f>
        <v>2.4000000000000004</v>
      </c>
      <c r="C30" s="22" t="s">
        <v>557</v>
      </c>
      <c r="G30" s="19">
        <v>12</v>
      </c>
    </row>
    <row r="31" spans="1:7" ht="14.25" customHeight="1" x14ac:dyDescent="0.2">
      <c r="A31" s="15" t="s">
        <v>571</v>
      </c>
      <c r="B31" s="16">
        <f>0.4*G31</f>
        <v>4.8000000000000007</v>
      </c>
      <c r="C31" s="22" t="s">
        <v>557</v>
      </c>
      <c r="G31" s="19">
        <v>12</v>
      </c>
    </row>
    <row r="32" spans="1:7" ht="14.25" customHeight="1" x14ac:dyDescent="0.2">
      <c r="A32" s="14" t="s">
        <v>855</v>
      </c>
      <c r="B32" s="16">
        <v>25</v>
      </c>
      <c r="C32" s="16" t="s">
        <v>842</v>
      </c>
      <c r="D32" s="16">
        <v>2</v>
      </c>
      <c r="E32" s="14" t="s">
        <v>791</v>
      </c>
    </row>
    <row r="33" spans="1:5" ht="14.25" customHeight="1" x14ac:dyDescent="0.2">
      <c r="A33" s="14" t="s">
        <v>985</v>
      </c>
      <c r="B33" s="16">
        <v>25</v>
      </c>
      <c r="C33" s="16" t="s">
        <v>842</v>
      </c>
      <c r="D33" s="16">
        <v>5</v>
      </c>
      <c r="E33" s="14" t="s">
        <v>793</v>
      </c>
    </row>
    <row r="34" spans="1:5" ht="14.25" customHeight="1" x14ac:dyDescent="0.2">
      <c r="A34" s="14" t="s">
        <v>849</v>
      </c>
      <c r="B34" s="16">
        <v>25</v>
      </c>
      <c r="C34" s="16" t="s">
        <v>842</v>
      </c>
      <c r="D34" s="16">
        <v>2</v>
      </c>
      <c r="E34" s="14" t="s">
        <v>850</v>
      </c>
    </row>
    <row r="35" spans="1:5" ht="14.25" customHeight="1" x14ac:dyDescent="0.2">
      <c r="A35" s="14" t="s">
        <v>859</v>
      </c>
      <c r="B35" s="16">
        <v>35</v>
      </c>
      <c r="C35" s="16" t="s">
        <v>842</v>
      </c>
      <c r="D35" s="16">
        <v>3</v>
      </c>
      <c r="E35" s="14" t="s">
        <v>860</v>
      </c>
    </row>
    <row r="36" spans="1:5" ht="14.25" customHeight="1" x14ac:dyDescent="0.2">
      <c r="A36" s="14" t="s">
        <v>946</v>
      </c>
      <c r="B36" s="16">
        <v>70</v>
      </c>
      <c r="C36" s="16" t="s">
        <v>842</v>
      </c>
      <c r="D36" s="16">
        <v>3</v>
      </c>
      <c r="E36" s="14" t="s">
        <v>1016</v>
      </c>
    </row>
    <row r="37" spans="1:5" ht="14.25" customHeight="1" x14ac:dyDescent="0.2">
      <c r="A37" s="14" t="s">
        <v>861</v>
      </c>
      <c r="B37" s="16">
        <v>35</v>
      </c>
      <c r="C37" s="16" t="s">
        <v>842</v>
      </c>
      <c r="D37" s="16">
        <v>3</v>
      </c>
      <c r="E37" s="14" t="s">
        <v>816</v>
      </c>
    </row>
    <row r="38" spans="1:5" ht="14.25" customHeight="1" x14ac:dyDescent="0.2">
      <c r="A38" s="14" t="s">
        <v>869</v>
      </c>
      <c r="B38" s="16">
        <v>75</v>
      </c>
      <c r="C38" s="16" t="s">
        <v>842</v>
      </c>
      <c r="D38" s="16">
        <v>5</v>
      </c>
      <c r="E38" s="14" t="s">
        <v>831</v>
      </c>
    </row>
    <row r="39" spans="1:5" ht="14.25" customHeight="1" x14ac:dyDescent="0.2">
      <c r="A39" s="14" t="s">
        <v>864</v>
      </c>
      <c r="B39" s="16">
        <v>50</v>
      </c>
      <c r="C39" s="16" t="s">
        <v>842</v>
      </c>
      <c r="D39" s="16">
        <v>4</v>
      </c>
      <c r="E39" s="14" t="s">
        <v>828</v>
      </c>
    </row>
    <row r="40" spans="1:5" ht="14.25" customHeight="1" x14ac:dyDescent="0.2">
      <c r="A40" s="14" t="s">
        <v>948</v>
      </c>
      <c r="B40" s="16">
        <v>80</v>
      </c>
      <c r="C40" s="16" t="s">
        <v>842</v>
      </c>
      <c r="D40" s="16">
        <v>5</v>
      </c>
      <c r="E40" s="14" t="s">
        <v>949</v>
      </c>
    </row>
    <row r="41" spans="1:5" ht="14.25" customHeight="1" x14ac:dyDescent="0.2">
      <c r="A41" s="14" t="s">
        <v>862</v>
      </c>
      <c r="B41" s="16">
        <v>35</v>
      </c>
      <c r="C41" s="16" t="s">
        <v>842</v>
      </c>
      <c r="D41" s="16">
        <v>4</v>
      </c>
      <c r="E41" s="14" t="s">
        <v>863</v>
      </c>
    </row>
    <row r="42" spans="1:5" ht="14.25" customHeight="1" x14ac:dyDescent="0.2">
      <c r="A42" s="14" t="s">
        <v>857</v>
      </c>
      <c r="B42" s="16">
        <v>35</v>
      </c>
      <c r="C42" s="16" t="s">
        <v>842</v>
      </c>
      <c r="D42" s="16">
        <v>3</v>
      </c>
      <c r="E42" s="14" t="s">
        <v>858</v>
      </c>
    </row>
    <row r="43" spans="1:5" ht="14.25" customHeight="1" x14ac:dyDescent="0.2">
      <c r="A43" s="14" t="s">
        <v>871</v>
      </c>
      <c r="B43" s="16">
        <v>100</v>
      </c>
      <c r="C43" s="16" t="s">
        <v>842</v>
      </c>
      <c r="D43" s="16">
        <v>7</v>
      </c>
      <c r="E43" s="14" t="s">
        <v>840</v>
      </c>
    </row>
    <row r="44" spans="1:5" ht="14.25" customHeight="1" x14ac:dyDescent="0.2">
      <c r="A44" s="14" t="s">
        <v>851</v>
      </c>
      <c r="B44" s="16">
        <v>40</v>
      </c>
      <c r="C44" s="16" t="s">
        <v>842</v>
      </c>
      <c r="D44" s="16">
        <v>2</v>
      </c>
      <c r="E44" s="14" t="s">
        <v>852</v>
      </c>
    </row>
    <row r="45" spans="1:5" ht="14.25" customHeight="1" x14ac:dyDescent="0.2">
      <c r="A45" s="14" t="s">
        <v>856</v>
      </c>
      <c r="B45" s="16">
        <v>25</v>
      </c>
      <c r="C45" s="16" t="s">
        <v>842</v>
      </c>
      <c r="D45" s="16">
        <v>2</v>
      </c>
      <c r="E45" s="14" t="s">
        <v>810</v>
      </c>
    </row>
    <row r="46" spans="1:5" ht="14.25" customHeight="1" x14ac:dyDescent="0.2">
      <c r="A46" s="14" t="s">
        <v>843</v>
      </c>
      <c r="B46" s="16">
        <v>15</v>
      </c>
      <c r="C46" s="16" t="s">
        <v>842</v>
      </c>
      <c r="D46" s="16">
        <v>1</v>
      </c>
      <c r="E46" s="14" t="s">
        <v>808</v>
      </c>
    </row>
    <row r="47" spans="1:5" ht="14.25" customHeight="1" x14ac:dyDescent="0.2">
      <c r="A47" s="14" t="s">
        <v>841</v>
      </c>
      <c r="B47" s="16">
        <v>15</v>
      </c>
      <c r="C47" s="16" t="s">
        <v>842</v>
      </c>
      <c r="D47" s="16">
        <v>1</v>
      </c>
      <c r="E47" s="14" t="s">
        <v>806</v>
      </c>
    </row>
    <row r="48" spans="1:5" ht="14.25" customHeight="1" x14ac:dyDescent="0.2">
      <c r="A48" s="14" t="s">
        <v>844</v>
      </c>
      <c r="B48" s="16">
        <v>30</v>
      </c>
      <c r="C48" s="16" t="s">
        <v>842</v>
      </c>
      <c r="D48" s="16">
        <v>1</v>
      </c>
      <c r="E48" s="14" t="s">
        <v>845</v>
      </c>
    </row>
    <row r="49" spans="1:6" ht="14.25" customHeight="1" x14ac:dyDescent="0.2">
      <c r="A49" s="14" t="s">
        <v>848</v>
      </c>
      <c r="B49" s="16">
        <v>15</v>
      </c>
      <c r="C49" s="16" t="s">
        <v>842</v>
      </c>
      <c r="D49" s="16">
        <v>1</v>
      </c>
      <c r="E49" s="14" t="s">
        <v>796</v>
      </c>
    </row>
    <row r="50" spans="1:6" ht="14.25" customHeight="1" x14ac:dyDescent="0.2">
      <c r="A50" s="14" t="s">
        <v>870</v>
      </c>
      <c r="B50" s="16">
        <v>100</v>
      </c>
      <c r="C50" s="16" t="s">
        <v>842</v>
      </c>
      <c r="D50" s="16">
        <v>7</v>
      </c>
      <c r="E50" s="14" t="s">
        <v>838</v>
      </c>
    </row>
    <row r="51" spans="1:6" ht="14.25" customHeight="1" x14ac:dyDescent="0.2">
      <c r="A51" s="14" t="s">
        <v>846</v>
      </c>
      <c r="B51" s="16">
        <v>15</v>
      </c>
      <c r="C51" s="16" t="s">
        <v>842</v>
      </c>
      <c r="D51" s="16">
        <v>1</v>
      </c>
      <c r="E51" s="14" t="s">
        <v>847</v>
      </c>
    </row>
    <row r="52" spans="1:6" ht="14.25" customHeight="1" x14ac:dyDescent="0.2">
      <c r="A52" s="14" t="s">
        <v>868</v>
      </c>
      <c r="B52" s="16">
        <v>75</v>
      </c>
      <c r="C52" s="16" t="s">
        <v>842</v>
      </c>
      <c r="D52" s="16">
        <v>5</v>
      </c>
      <c r="E52" s="14" t="s">
        <v>791</v>
      </c>
    </row>
    <row r="53" spans="1:6" ht="14.25" customHeight="1" x14ac:dyDescent="0.2">
      <c r="A53" s="14" t="s">
        <v>865</v>
      </c>
      <c r="B53" s="16">
        <v>50</v>
      </c>
      <c r="C53" s="16" t="s">
        <v>842</v>
      </c>
      <c r="D53" s="16">
        <v>4</v>
      </c>
      <c r="E53" s="14" t="s">
        <v>866</v>
      </c>
    </row>
    <row r="54" spans="1:6" ht="14.25" customHeight="1" x14ac:dyDescent="0.2">
      <c r="A54" s="14" t="s">
        <v>945</v>
      </c>
      <c r="B54" s="16">
        <v>15</v>
      </c>
      <c r="C54" s="16" t="s">
        <v>842</v>
      </c>
      <c r="D54" s="16">
        <v>1</v>
      </c>
      <c r="E54" s="14" t="s">
        <v>801</v>
      </c>
    </row>
    <row r="55" spans="1:6" ht="14.25" customHeight="1" x14ac:dyDescent="0.2">
      <c r="A55" s="14" t="s">
        <v>867</v>
      </c>
      <c r="B55" s="16">
        <v>50</v>
      </c>
      <c r="C55" s="16" t="s">
        <v>842</v>
      </c>
      <c r="D55" s="16">
        <v>4</v>
      </c>
      <c r="E55" s="14" t="s">
        <v>823</v>
      </c>
    </row>
    <row r="56" spans="1:6" ht="14.25" customHeight="1" x14ac:dyDescent="0.2">
      <c r="A56" s="14" t="s">
        <v>853</v>
      </c>
      <c r="B56" s="16">
        <v>25</v>
      </c>
      <c r="C56" s="16" t="s">
        <v>842</v>
      </c>
      <c r="D56" s="16">
        <v>2</v>
      </c>
      <c r="E56" s="14" t="s">
        <v>854</v>
      </c>
    </row>
    <row r="57" spans="1:6" ht="14.25" customHeight="1" x14ac:dyDescent="0.2">
      <c r="A57" s="13" t="s">
        <v>87</v>
      </c>
      <c r="B57" s="18">
        <v>55</v>
      </c>
      <c r="C57" s="18" t="s">
        <v>362</v>
      </c>
      <c r="D57" s="18">
        <v>3</v>
      </c>
      <c r="E57" s="13" t="s">
        <v>388</v>
      </c>
    </row>
    <row r="58" spans="1:6" ht="14.25" customHeight="1" x14ac:dyDescent="0.2">
      <c r="A58" s="13" t="s">
        <v>111</v>
      </c>
      <c r="B58" s="18">
        <v>145</v>
      </c>
      <c r="C58" s="18" t="s">
        <v>362</v>
      </c>
      <c r="D58" s="18">
        <v>6</v>
      </c>
      <c r="E58" s="13" t="s">
        <v>396</v>
      </c>
    </row>
    <row r="59" spans="1:6" ht="14.25" customHeight="1" x14ac:dyDescent="0.2">
      <c r="A59" s="13" t="s">
        <v>116</v>
      </c>
      <c r="B59" s="18">
        <v>110</v>
      </c>
      <c r="C59" s="18" t="s">
        <v>362</v>
      </c>
      <c r="D59" s="18">
        <v>5</v>
      </c>
      <c r="E59" s="13" t="s">
        <v>395</v>
      </c>
    </row>
    <row r="60" spans="1:6" ht="14.25" customHeight="1" x14ac:dyDescent="0.2">
      <c r="A60" s="13" t="s">
        <v>247</v>
      </c>
      <c r="B60" s="18">
        <v>90</v>
      </c>
      <c r="C60" s="18" t="s">
        <v>362</v>
      </c>
      <c r="D60" s="18">
        <v>6</v>
      </c>
      <c r="E60" s="13" t="s">
        <v>398</v>
      </c>
      <c r="F60" s="19" t="s">
        <v>399</v>
      </c>
    </row>
    <row r="61" spans="1:6" ht="14.25" customHeight="1" x14ac:dyDescent="0.2">
      <c r="A61" s="14" t="s">
        <v>963</v>
      </c>
      <c r="B61" s="16">
        <v>40</v>
      </c>
      <c r="C61" s="16" t="s">
        <v>362</v>
      </c>
      <c r="D61" s="16">
        <v>7</v>
      </c>
      <c r="E61" s="14" t="s">
        <v>964</v>
      </c>
    </row>
    <row r="62" spans="1:6" ht="14.25" customHeight="1" x14ac:dyDescent="0.2">
      <c r="A62" s="13" t="s">
        <v>76</v>
      </c>
      <c r="B62" s="18">
        <v>80</v>
      </c>
      <c r="C62" s="18" t="s">
        <v>362</v>
      </c>
      <c r="D62" s="18">
        <v>4</v>
      </c>
      <c r="E62" s="13" t="s">
        <v>390</v>
      </c>
    </row>
    <row r="63" spans="1:6" ht="14.25" customHeight="1" x14ac:dyDescent="0.2">
      <c r="A63" s="13" t="s">
        <v>273</v>
      </c>
      <c r="B63" s="18">
        <v>90</v>
      </c>
      <c r="C63" s="18" t="s">
        <v>362</v>
      </c>
      <c r="D63" s="18">
        <v>6</v>
      </c>
      <c r="E63" s="13" t="s">
        <v>401</v>
      </c>
    </row>
    <row r="64" spans="1:6" ht="14.25" customHeight="1" x14ac:dyDescent="0.2">
      <c r="A64" s="13" t="s">
        <v>125</v>
      </c>
      <c r="B64" s="18">
        <v>10</v>
      </c>
      <c r="C64" s="18" t="s">
        <v>362</v>
      </c>
      <c r="D64" s="18">
        <v>1</v>
      </c>
      <c r="E64" s="13" t="s">
        <v>386</v>
      </c>
    </row>
    <row r="65" spans="1:5" ht="14.25" customHeight="1" x14ac:dyDescent="0.2">
      <c r="A65" s="13" t="s">
        <v>55</v>
      </c>
      <c r="B65" s="18">
        <v>110</v>
      </c>
      <c r="C65" s="18" t="s">
        <v>362</v>
      </c>
      <c r="D65" s="18">
        <v>5</v>
      </c>
      <c r="E65" s="13" t="s">
        <v>393</v>
      </c>
    </row>
    <row r="66" spans="1:5" ht="14.25" customHeight="1" x14ac:dyDescent="0.2">
      <c r="A66" s="13" t="s">
        <v>38</v>
      </c>
      <c r="B66" s="18">
        <v>105</v>
      </c>
      <c r="C66" s="18" t="s">
        <v>362</v>
      </c>
      <c r="D66" s="18">
        <v>6</v>
      </c>
      <c r="E66" s="14" t="s">
        <v>397</v>
      </c>
    </row>
    <row r="67" spans="1:5" ht="14.25" customHeight="1" x14ac:dyDescent="0.2">
      <c r="A67" s="13" t="s">
        <v>256</v>
      </c>
      <c r="B67" s="18">
        <v>90</v>
      </c>
      <c r="C67" s="18" t="s">
        <v>362</v>
      </c>
      <c r="D67" s="18">
        <v>6</v>
      </c>
      <c r="E67" s="13" t="s">
        <v>400</v>
      </c>
    </row>
    <row r="68" spans="1:5" ht="14.25" customHeight="1" x14ac:dyDescent="0.2">
      <c r="A68" s="13" t="s">
        <v>137</v>
      </c>
      <c r="B68" s="18">
        <v>25</v>
      </c>
      <c r="C68" s="18" t="s">
        <v>362</v>
      </c>
      <c r="D68" s="18">
        <v>2</v>
      </c>
      <c r="E68" s="13" t="s">
        <v>369</v>
      </c>
    </row>
    <row r="69" spans="1:5" ht="14.25" customHeight="1" x14ac:dyDescent="0.2">
      <c r="A69" s="13" t="s">
        <v>364</v>
      </c>
      <c r="B69" s="18">
        <v>30</v>
      </c>
      <c r="C69" s="18" t="s">
        <v>362</v>
      </c>
      <c r="D69" s="18">
        <v>1</v>
      </c>
      <c r="E69" s="13" t="s">
        <v>365</v>
      </c>
    </row>
    <row r="70" spans="1:5" ht="14.25" customHeight="1" x14ac:dyDescent="0.2">
      <c r="A70" s="13" t="s">
        <v>239</v>
      </c>
      <c r="B70" s="18">
        <v>45</v>
      </c>
      <c r="C70" s="18" t="s">
        <v>362</v>
      </c>
      <c r="D70" s="18">
        <v>4</v>
      </c>
      <c r="E70" s="13" t="s">
        <v>377</v>
      </c>
    </row>
    <row r="71" spans="1:5" ht="14.25" customHeight="1" x14ac:dyDescent="0.2">
      <c r="A71" s="13" t="s">
        <v>99</v>
      </c>
      <c r="B71" s="18">
        <v>110</v>
      </c>
      <c r="C71" s="18" t="s">
        <v>362</v>
      </c>
      <c r="D71" s="18">
        <v>4</v>
      </c>
      <c r="E71" s="13" t="s">
        <v>391</v>
      </c>
    </row>
    <row r="72" spans="1:5" ht="14.25" customHeight="1" x14ac:dyDescent="0.2">
      <c r="A72" s="14" t="s">
        <v>961</v>
      </c>
      <c r="B72" s="16">
        <v>8</v>
      </c>
      <c r="C72" s="16" t="s">
        <v>362</v>
      </c>
      <c r="D72" s="16">
        <v>2</v>
      </c>
      <c r="E72" s="14" t="s">
        <v>959</v>
      </c>
    </row>
    <row r="73" spans="1:5" ht="14.25" customHeight="1" x14ac:dyDescent="0.2">
      <c r="A73" s="13" t="s">
        <v>80</v>
      </c>
      <c r="B73" s="18">
        <v>50</v>
      </c>
      <c r="C73" s="18" t="s">
        <v>362</v>
      </c>
      <c r="D73" s="18">
        <v>2</v>
      </c>
      <c r="E73" s="13" t="s">
        <v>387</v>
      </c>
    </row>
    <row r="74" spans="1:5" ht="14.25" customHeight="1" x14ac:dyDescent="0.2">
      <c r="A74" s="13" t="s">
        <v>145</v>
      </c>
      <c r="B74" s="18">
        <v>30</v>
      </c>
      <c r="C74" s="18" t="s">
        <v>362</v>
      </c>
      <c r="D74" s="18">
        <v>2</v>
      </c>
      <c r="E74" s="13" t="s">
        <v>370</v>
      </c>
    </row>
    <row r="75" spans="1:5" ht="14.25" customHeight="1" x14ac:dyDescent="0.2">
      <c r="A75" s="13" t="s">
        <v>59</v>
      </c>
      <c r="B75" s="18">
        <v>110</v>
      </c>
      <c r="C75" s="18" t="s">
        <v>362</v>
      </c>
      <c r="D75" s="18">
        <v>5</v>
      </c>
      <c r="E75" s="13" t="s">
        <v>394</v>
      </c>
    </row>
    <row r="76" spans="1:5" ht="14.25" customHeight="1" x14ac:dyDescent="0.2">
      <c r="A76" s="13" t="s">
        <v>402</v>
      </c>
      <c r="B76" s="18">
        <v>145</v>
      </c>
      <c r="C76" s="18" t="s">
        <v>362</v>
      </c>
      <c r="D76" s="18">
        <v>8</v>
      </c>
      <c r="E76" s="14" t="s">
        <v>403</v>
      </c>
    </row>
    <row r="77" spans="1:5" ht="14.25" customHeight="1" x14ac:dyDescent="0.2">
      <c r="A77" s="13" t="s">
        <v>43</v>
      </c>
      <c r="B77" s="18">
        <v>20</v>
      </c>
      <c r="C77" s="18" t="s">
        <v>362</v>
      </c>
      <c r="D77" s="18">
        <v>4</v>
      </c>
      <c r="E77" s="14" t="s">
        <v>374</v>
      </c>
    </row>
    <row r="78" spans="1:5" ht="14.25" customHeight="1" x14ac:dyDescent="0.2">
      <c r="A78" s="13" t="s">
        <v>47</v>
      </c>
      <c r="B78" s="18">
        <v>20</v>
      </c>
      <c r="C78" s="18" t="s">
        <v>362</v>
      </c>
      <c r="D78" s="18">
        <v>4</v>
      </c>
      <c r="E78" s="14" t="s">
        <v>376</v>
      </c>
    </row>
    <row r="79" spans="1:5" ht="14.25" customHeight="1" x14ac:dyDescent="0.2">
      <c r="A79" s="13" t="s">
        <v>45</v>
      </c>
      <c r="B79" s="18">
        <v>20</v>
      </c>
      <c r="C79" s="18" t="s">
        <v>362</v>
      </c>
      <c r="D79" s="18">
        <v>4</v>
      </c>
      <c r="E79" s="14" t="s">
        <v>375</v>
      </c>
    </row>
    <row r="80" spans="1:5" ht="14.25" customHeight="1" x14ac:dyDescent="0.2">
      <c r="A80" s="13" t="s">
        <v>1014</v>
      </c>
      <c r="B80" s="18">
        <v>20</v>
      </c>
      <c r="C80" s="18" t="s">
        <v>362</v>
      </c>
      <c r="D80" s="18">
        <v>4</v>
      </c>
      <c r="E80" s="14" t="s">
        <v>1015</v>
      </c>
    </row>
    <row r="81" spans="1:5" ht="14.25" customHeight="1" x14ac:dyDescent="0.2">
      <c r="A81" s="13" t="s">
        <v>231</v>
      </c>
      <c r="B81" s="18">
        <v>9</v>
      </c>
      <c r="C81" s="18" t="s">
        <v>362</v>
      </c>
      <c r="D81" s="18">
        <v>6</v>
      </c>
      <c r="E81" s="13" t="s">
        <v>380</v>
      </c>
    </row>
    <row r="82" spans="1:5" ht="14.25" customHeight="1" x14ac:dyDescent="0.2">
      <c r="A82" s="13" t="s">
        <v>261</v>
      </c>
      <c r="B82" s="18">
        <v>7</v>
      </c>
      <c r="C82" s="18" t="s">
        <v>362</v>
      </c>
      <c r="D82" s="18">
        <v>3</v>
      </c>
      <c r="E82" s="13" t="s">
        <v>373</v>
      </c>
    </row>
    <row r="83" spans="1:5" ht="14.25" customHeight="1" x14ac:dyDescent="0.2">
      <c r="A83" s="14" t="s">
        <v>91</v>
      </c>
      <c r="B83" s="16">
        <v>5</v>
      </c>
      <c r="C83" s="16" t="s">
        <v>362</v>
      </c>
      <c r="D83" s="16">
        <v>1</v>
      </c>
      <c r="E83" s="14" t="s">
        <v>405</v>
      </c>
    </row>
    <row r="84" spans="1:5" ht="14.25" customHeight="1" x14ac:dyDescent="0.2">
      <c r="A84" s="13" t="s">
        <v>129</v>
      </c>
      <c r="B84" s="18">
        <v>80</v>
      </c>
      <c r="C84" s="18" t="s">
        <v>362</v>
      </c>
      <c r="D84" s="18">
        <v>4</v>
      </c>
      <c r="E84" s="13" t="s">
        <v>392</v>
      </c>
    </row>
    <row r="85" spans="1:5" ht="14.25" customHeight="1" x14ac:dyDescent="0.2">
      <c r="A85" s="13" t="s">
        <v>350</v>
      </c>
      <c r="B85" s="16">
        <v>15</v>
      </c>
      <c r="C85" s="18" t="s">
        <v>362</v>
      </c>
      <c r="D85" s="18">
        <v>2</v>
      </c>
      <c r="E85" s="13" t="s">
        <v>982</v>
      </c>
    </row>
    <row r="86" spans="1:5" ht="14.25" customHeight="1" x14ac:dyDescent="0.2">
      <c r="A86" s="13" t="s">
        <v>354</v>
      </c>
      <c r="B86" s="18">
        <v>30</v>
      </c>
      <c r="C86" s="18" t="s">
        <v>362</v>
      </c>
      <c r="D86" s="18">
        <v>2</v>
      </c>
      <c r="E86" s="13" t="s">
        <v>371</v>
      </c>
    </row>
    <row r="87" spans="1:5" ht="14.25" customHeight="1" x14ac:dyDescent="0.2">
      <c r="A87" s="13" t="s">
        <v>133</v>
      </c>
      <c r="B87" s="18">
        <v>50</v>
      </c>
      <c r="C87" s="18" t="s">
        <v>362</v>
      </c>
      <c r="D87" s="18">
        <v>5</v>
      </c>
      <c r="E87" s="13" t="s">
        <v>379</v>
      </c>
    </row>
    <row r="88" spans="1:5" ht="14.25" customHeight="1" x14ac:dyDescent="0.2">
      <c r="A88" s="13" t="s">
        <v>141</v>
      </c>
      <c r="B88" s="18">
        <v>85</v>
      </c>
      <c r="C88" s="18" t="s">
        <v>362</v>
      </c>
      <c r="D88" s="18">
        <v>7</v>
      </c>
      <c r="E88" s="13" t="s">
        <v>382</v>
      </c>
    </row>
    <row r="89" spans="1:5" ht="14.25" customHeight="1" x14ac:dyDescent="0.2">
      <c r="A89" s="14" t="s">
        <v>346</v>
      </c>
      <c r="B89" s="16">
        <v>75</v>
      </c>
      <c r="C89" s="18" t="s">
        <v>362</v>
      </c>
      <c r="D89" s="18">
        <v>7</v>
      </c>
      <c r="E89" s="13" t="s">
        <v>384</v>
      </c>
    </row>
    <row r="90" spans="1:5" ht="14.25" customHeight="1" x14ac:dyDescent="0.2">
      <c r="A90" s="14" t="s">
        <v>24</v>
      </c>
      <c r="B90" s="16">
        <v>90</v>
      </c>
      <c r="C90" s="16" t="s">
        <v>362</v>
      </c>
      <c r="D90" s="16">
        <v>7</v>
      </c>
      <c r="E90" s="14" t="s">
        <v>381</v>
      </c>
    </row>
    <row r="91" spans="1:5" ht="14.25" customHeight="1" x14ac:dyDescent="0.2">
      <c r="A91" s="13" t="s">
        <v>367</v>
      </c>
      <c r="B91" s="18">
        <v>12</v>
      </c>
      <c r="C91" s="18" t="s">
        <v>362</v>
      </c>
      <c r="D91" s="18">
        <v>2</v>
      </c>
      <c r="E91" s="14" t="s">
        <v>368</v>
      </c>
    </row>
    <row r="92" spans="1:5" ht="14.25" customHeight="1" x14ac:dyDescent="0.2">
      <c r="A92" s="14" t="s">
        <v>933</v>
      </c>
      <c r="B92" s="16">
        <v>90</v>
      </c>
      <c r="C92" s="16" t="s">
        <v>362</v>
      </c>
      <c r="D92" s="16">
        <v>7</v>
      </c>
      <c r="E92" s="14" t="s">
        <v>383</v>
      </c>
    </row>
    <row r="93" spans="1:5" ht="14.25" customHeight="1" x14ac:dyDescent="0.2">
      <c r="A93" s="13" t="s">
        <v>278</v>
      </c>
      <c r="B93" s="18">
        <v>60</v>
      </c>
      <c r="C93" s="18" t="s">
        <v>362</v>
      </c>
      <c r="D93" s="18">
        <v>4</v>
      </c>
      <c r="E93" s="13" t="s">
        <v>378</v>
      </c>
    </row>
    <row r="94" spans="1:5" ht="14.25" customHeight="1" x14ac:dyDescent="0.2">
      <c r="A94" s="14" t="s">
        <v>1006</v>
      </c>
      <c r="B94" s="16">
        <v>175</v>
      </c>
      <c r="C94" s="16" t="s">
        <v>362</v>
      </c>
      <c r="D94" s="16">
        <v>4</v>
      </c>
      <c r="E94" s="14" t="s">
        <v>406</v>
      </c>
    </row>
    <row r="95" spans="1:5" ht="14.25" customHeight="1" x14ac:dyDescent="0.2">
      <c r="A95" s="13" t="s">
        <v>103</v>
      </c>
      <c r="B95" s="18">
        <v>110</v>
      </c>
      <c r="C95" s="18" t="s">
        <v>362</v>
      </c>
      <c r="D95" s="18">
        <v>3</v>
      </c>
      <c r="E95" s="13" t="s">
        <v>389</v>
      </c>
    </row>
    <row r="96" spans="1:5" ht="14.25" customHeight="1" x14ac:dyDescent="0.2">
      <c r="A96" s="13" t="s">
        <v>282</v>
      </c>
      <c r="B96" s="18">
        <v>60</v>
      </c>
      <c r="C96" s="18" t="s">
        <v>362</v>
      </c>
      <c r="D96" s="18">
        <v>7</v>
      </c>
      <c r="E96" s="13" t="s">
        <v>404</v>
      </c>
    </row>
    <row r="97" spans="1:5" ht="14.25" customHeight="1" x14ac:dyDescent="0.2">
      <c r="A97" s="13" t="s">
        <v>157</v>
      </c>
      <c r="B97" s="18">
        <v>0.6</v>
      </c>
      <c r="C97" s="18" t="s">
        <v>362</v>
      </c>
      <c r="D97" s="18">
        <v>3</v>
      </c>
      <c r="E97" s="13" t="s">
        <v>372</v>
      </c>
    </row>
    <row r="98" spans="1:5" ht="14.25" customHeight="1" x14ac:dyDescent="0.2">
      <c r="A98" s="13" t="s">
        <v>107</v>
      </c>
      <c r="B98" s="18">
        <v>15</v>
      </c>
      <c r="C98" s="18" t="s">
        <v>362</v>
      </c>
      <c r="D98" s="18">
        <v>1</v>
      </c>
      <c r="E98" s="13" t="s">
        <v>385</v>
      </c>
    </row>
    <row r="99" spans="1:5" ht="14.25" customHeight="1" x14ac:dyDescent="0.2">
      <c r="A99" s="13" t="s">
        <v>980</v>
      </c>
      <c r="B99" s="16">
        <v>15</v>
      </c>
      <c r="C99" s="18" t="s">
        <v>362</v>
      </c>
      <c r="D99" s="18">
        <v>2</v>
      </c>
      <c r="E99" s="13" t="s">
        <v>981</v>
      </c>
    </row>
    <row r="100" spans="1:5" ht="14.25" customHeight="1" x14ac:dyDescent="0.2">
      <c r="A100" s="13" t="s">
        <v>361</v>
      </c>
      <c r="B100" s="18">
        <v>0.5</v>
      </c>
      <c r="C100" s="18" t="s">
        <v>362</v>
      </c>
      <c r="D100" s="18">
        <v>1</v>
      </c>
      <c r="E100" s="13" t="s">
        <v>363</v>
      </c>
    </row>
    <row r="101" spans="1:5" ht="14.25" customHeight="1" x14ac:dyDescent="0.2">
      <c r="A101" s="13" t="s">
        <v>265</v>
      </c>
      <c r="B101" s="18">
        <v>5</v>
      </c>
      <c r="C101" s="18" t="s">
        <v>362</v>
      </c>
      <c r="D101" s="18">
        <v>1</v>
      </c>
      <c r="E101" s="13" t="s">
        <v>366</v>
      </c>
    </row>
    <row r="102" spans="1:5" ht="14.25" customHeight="1" x14ac:dyDescent="0.2">
      <c r="A102" s="14" t="s">
        <v>37</v>
      </c>
      <c r="B102" s="17">
        <v>150</v>
      </c>
      <c r="C102" s="16" t="s">
        <v>23</v>
      </c>
      <c r="D102" s="16">
        <v>6</v>
      </c>
      <c r="E102" s="14" t="s">
        <v>38</v>
      </c>
    </row>
    <row r="103" spans="1:5" ht="14.25" customHeight="1" x14ac:dyDescent="0.2">
      <c r="A103" s="14" t="s">
        <v>39</v>
      </c>
      <c r="B103" s="17">
        <v>225</v>
      </c>
      <c r="C103" s="16" t="s">
        <v>23</v>
      </c>
      <c r="D103" s="16">
        <v>6</v>
      </c>
      <c r="E103" s="14" t="s">
        <v>38</v>
      </c>
    </row>
    <row r="104" spans="1:5" ht="14.25" customHeight="1" x14ac:dyDescent="0.2">
      <c r="A104" s="14" t="s">
        <v>40</v>
      </c>
      <c r="B104" s="17">
        <v>340</v>
      </c>
      <c r="C104" s="16" t="s">
        <v>23</v>
      </c>
      <c r="D104" s="16">
        <v>6</v>
      </c>
      <c r="E104" s="14" t="s">
        <v>38</v>
      </c>
    </row>
    <row r="105" spans="1:5" ht="14.25" customHeight="1" x14ac:dyDescent="0.2">
      <c r="A105" s="14" t="s">
        <v>41</v>
      </c>
      <c r="B105" s="17">
        <v>675</v>
      </c>
      <c r="C105" s="16" t="s">
        <v>23</v>
      </c>
      <c r="D105" s="16">
        <v>6</v>
      </c>
      <c r="E105" s="14" t="s">
        <v>38</v>
      </c>
    </row>
    <row r="106" spans="1:5" ht="14.25" customHeight="1" x14ac:dyDescent="0.2">
      <c r="A106" s="14" t="s">
        <v>42</v>
      </c>
      <c r="B106" s="17">
        <v>300</v>
      </c>
      <c r="C106" s="16" t="s">
        <v>23</v>
      </c>
      <c r="D106" s="16">
        <v>4</v>
      </c>
      <c r="E106" s="14" t="s">
        <v>43</v>
      </c>
    </row>
    <row r="107" spans="1:5" ht="14.25" customHeight="1" x14ac:dyDescent="0.2">
      <c r="A107" s="14" t="s">
        <v>44</v>
      </c>
      <c r="B107" s="17">
        <v>300</v>
      </c>
      <c r="C107" s="16" t="s">
        <v>23</v>
      </c>
      <c r="D107" s="16">
        <v>4</v>
      </c>
      <c r="E107" s="13" t="s">
        <v>45</v>
      </c>
    </row>
    <row r="108" spans="1:5" ht="14.25" customHeight="1" x14ac:dyDescent="0.2">
      <c r="A108" s="14" t="s">
        <v>46</v>
      </c>
      <c r="B108" s="17">
        <v>300</v>
      </c>
      <c r="C108" s="16" t="s">
        <v>23</v>
      </c>
      <c r="D108" s="16">
        <v>4</v>
      </c>
      <c r="E108" s="13" t="s">
        <v>47</v>
      </c>
    </row>
    <row r="109" spans="1:5" ht="14.25" customHeight="1" x14ac:dyDescent="0.2">
      <c r="A109" s="14" t="s">
        <v>939</v>
      </c>
      <c r="B109" s="17">
        <v>15</v>
      </c>
      <c r="C109" s="16" t="s">
        <v>23</v>
      </c>
      <c r="D109" s="16">
        <v>2</v>
      </c>
      <c r="E109" s="13" t="s">
        <v>48</v>
      </c>
    </row>
    <row r="110" spans="1:5" ht="14.25" customHeight="1" x14ac:dyDescent="0.2">
      <c r="A110" s="14" t="s">
        <v>940</v>
      </c>
      <c r="B110" s="17">
        <v>20</v>
      </c>
      <c r="C110" s="16" t="s">
        <v>23</v>
      </c>
      <c r="D110" s="16">
        <v>2</v>
      </c>
      <c r="E110" s="13" t="s">
        <v>48</v>
      </c>
    </row>
    <row r="111" spans="1:5" ht="14.25" customHeight="1" x14ac:dyDescent="0.2">
      <c r="A111" s="14" t="s">
        <v>941</v>
      </c>
      <c r="B111" s="17">
        <v>25</v>
      </c>
      <c r="C111" s="16" t="s">
        <v>23</v>
      </c>
      <c r="D111" s="16">
        <v>2</v>
      </c>
      <c r="E111" s="13" t="s">
        <v>48</v>
      </c>
    </row>
    <row r="112" spans="1:5" ht="14.25" customHeight="1" x14ac:dyDescent="0.2">
      <c r="A112" s="14" t="s">
        <v>1005</v>
      </c>
      <c r="B112" s="16">
        <v>100</v>
      </c>
      <c r="C112" s="16" t="s">
        <v>23</v>
      </c>
      <c r="D112" s="16">
        <v>7</v>
      </c>
      <c r="E112" s="14" t="s">
        <v>24</v>
      </c>
    </row>
    <row r="113" spans="1:5" ht="14.25" customHeight="1" x14ac:dyDescent="0.2">
      <c r="A113" s="14" t="s">
        <v>31</v>
      </c>
      <c r="B113" s="16">
        <v>10</v>
      </c>
      <c r="C113" s="16" t="s">
        <v>23</v>
      </c>
      <c r="D113" s="16">
        <v>7</v>
      </c>
      <c r="E113" s="14" t="s">
        <v>24</v>
      </c>
    </row>
    <row r="114" spans="1:5" ht="14.25" customHeight="1" x14ac:dyDescent="0.2">
      <c r="A114" s="14" t="s">
        <v>32</v>
      </c>
      <c r="B114" s="16">
        <v>20</v>
      </c>
      <c r="C114" s="16" t="s">
        <v>23</v>
      </c>
      <c r="D114" s="16">
        <v>7</v>
      </c>
      <c r="E114" s="14" t="s">
        <v>24</v>
      </c>
    </row>
    <row r="115" spans="1:5" ht="14.25" customHeight="1" x14ac:dyDescent="0.2">
      <c r="A115" s="14" t="s">
        <v>33</v>
      </c>
      <c r="B115" s="16">
        <v>30</v>
      </c>
      <c r="C115" s="16" t="s">
        <v>23</v>
      </c>
      <c r="D115" s="16">
        <v>7</v>
      </c>
      <c r="E115" s="14" t="s">
        <v>24</v>
      </c>
    </row>
    <row r="116" spans="1:5" ht="14.25" customHeight="1" x14ac:dyDescent="0.2">
      <c r="A116" s="14" t="s">
        <v>34</v>
      </c>
      <c r="B116" s="16">
        <v>40</v>
      </c>
      <c r="C116" s="16" t="s">
        <v>23</v>
      </c>
      <c r="D116" s="16">
        <v>7</v>
      </c>
      <c r="E116" s="14" t="s">
        <v>24</v>
      </c>
    </row>
    <row r="117" spans="1:5" ht="14.25" customHeight="1" x14ac:dyDescent="0.2">
      <c r="A117" s="14" t="s">
        <v>35</v>
      </c>
      <c r="B117" s="16">
        <v>50</v>
      </c>
      <c r="C117" s="16" t="s">
        <v>23</v>
      </c>
      <c r="D117" s="16">
        <v>7</v>
      </c>
      <c r="E117" s="14" t="s">
        <v>24</v>
      </c>
    </row>
    <row r="118" spans="1:5" ht="14.25" customHeight="1" x14ac:dyDescent="0.2">
      <c r="A118" s="14" t="s">
        <v>36</v>
      </c>
      <c r="B118" s="16">
        <v>60</v>
      </c>
      <c r="C118" s="16" t="s">
        <v>23</v>
      </c>
      <c r="D118" s="16">
        <v>7</v>
      </c>
      <c r="E118" s="14" t="s">
        <v>24</v>
      </c>
    </row>
    <row r="119" spans="1:5" ht="14.25" customHeight="1" x14ac:dyDescent="0.2">
      <c r="A119" s="14" t="s">
        <v>54</v>
      </c>
      <c r="B119" s="17">
        <v>135</v>
      </c>
      <c r="C119" s="16" t="s">
        <v>23</v>
      </c>
      <c r="D119" s="16">
        <v>5</v>
      </c>
      <c r="E119" s="13" t="s">
        <v>55</v>
      </c>
    </row>
    <row r="120" spans="1:5" ht="14.25" customHeight="1" x14ac:dyDescent="0.2">
      <c r="A120" s="14" t="s">
        <v>56</v>
      </c>
      <c r="B120" s="17">
        <v>180</v>
      </c>
      <c r="C120" s="16" t="s">
        <v>23</v>
      </c>
      <c r="D120" s="16">
        <v>5</v>
      </c>
      <c r="E120" s="13" t="s">
        <v>55</v>
      </c>
    </row>
    <row r="121" spans="1:5" ht="14.25" customHeight="1" x14ac:dyDescent="0.2">
      <c r="A121" s="14" t="s">
        <v>57</v>
      </c>
      <c r="B121" s="17">
        <v>225</v>
      </c>
      <c r="C121" s="16" t="s">
        <v>23</v>
      </c>
      <c r="D121" s="16">
        <v>5</v>
      </c>
      <c r="E121" s="13" t="s">
        <v>55</v>
      </c>
    </row>
    <row r="122" spans="1:5" ht="14.25" customHeight="1" x14ac:dyDescent="0.2">
      <c r="A122" s="14" t="s">
        <v>58</v>
      </c>
      <c r="B122" s="17">
        <v>105</v>
      </c>
      <c r="C122" s="16" t="s">
        <v>23</v>
      </c>
      <c r="D122" s="16">
        <v>5</v>
      </c>
      <c r="E122" s="13" t="s">
        <v>59</v>
      </c>
    </row>
    <row r="123" spans="1:5" ht="14.25" customHeight="1" x14ac:dyDescent="0.2">
      <c r="A123" s="14" t="s">
        <v>60</v>
      </c>
      <c r="B123" s="17">
        <v>140</v>
      </c>
      <c r="C123" s="16" t="s">
        <v>23</v>
      </c>
      <c r="D123" s="16">
        <v>5</v>
      </c>
      <c r="E123" s="13" t="s">
        <v>59</v>
      </c>
    </row>
    <row r="124" spans="1:5" ht="14.25" customHeight="1" x14ac:dyDescent="0.2">
      <c r="A124" s="14" t="s">
        <v>61</v>
      </c>
      <c r="B124" s="17">
        <v>175</v>
      </c>
      <c r="C124" s="16" t="s">
        <v>23</v>
      </c>
      <c r="D124" s="16">
        <v>5</v>
      </c>
      <c r="E124" s="13" t="s">
        <v>59</v>
      </c>
    </row>
    <row r="125" spans="1:5" ht="14.25" customHeight="1" x14ac:dyDescent="0.2">
      <c r="A125" s="14" t="s">
        <v>62</v>
      </c>
      <c r="B125" s="17">
        <v>10</v>
      </c>
      <c r="C125" s="16" t="s">
        <v>23</v>
      </c>
      <c r="D125" s="16">
        <v>1</v>
      </c>
      <c r="E125" s="13" t="s">
        <v>63</v>
      </c>
    </row>
    <row r="126" spans="1:5" ht="14.25" customHeight="1" x14ac:dyDescent="0.2">
      <c r="A126" s="14" t="s">
        <v>64</v>
      </c>
      <c r="B126" s="17">
        <v>12.5</v>
      </c>
      <c r="C126" s="16" t="s">
        <v>23</v>
      </c>
      <c r="D126" s="16">
        <v>1</v>
      </c>
      <c r="E126" s="13" t="s">
        <v>63</v>
      </c>
    </row>
    <row r="127" spans="1:5" ht="14.25" customHeight="1" x14ac:dyDescent="0.2">
      <c r="A127" s="14" t="s">
        <v>65</v>
      </c>
      <c r="B127" s="17">
        <v>15</v>
      </c>
      <c r="C127" s="16" t="s">
        <v>23</v>
      </c>
      <c r="D127" s="16">
        <v>1</v>
      </c>
      <c r="E127" s="13" t="s">
        <v>63</v>
      </c>
    </row>
    <row r="128" spans="1:5" ht="14.25" customHeight="1" x14ac:dyDescent="0.2">
      <c r="A128" s="14" t="s">
        <v>70</v>
      </c>
      <c r="B128" s="17">
        <v>125</v>
      </c>
      <c r="C128" s="16" t="s">
        <v>23</v>
      </c>
      <c r="D128" s="16">
        <v>1</v>
      </c>
      <c r="E128" s="13" t="s">
        <v>71</v>
      </c>
    </row>
    <row r="129" spans="1:5" ht="14.25" customHeight="1" x14ac:dyDescent="0.2">
      <c r="A129" s="14" t="s">
        <v>72</v>
      </c>
      <c r="B129" s="17">
        <v>190</v>
      </c>
      <c r="C129" s="16" t="s">
        <v>23</v>
      </c>
      <c r="D129" s="16">
        <v>1</v>
      </c>
      <c r="E129" s="13" t="s">
        <v>71</v>
      </c>
    </row>
    <row r="130" spans="1:5" ht="14.25" customHeight="1" x14ac:dyDescent="0.2">
      <c r="A130" s="14" t="s">
        <v>73</v>
      </c>
      <c r="B130" s="17">
        <v>280</v>
      </c>
      <c r="C130" s="16" t="s">
        <v>23</v>
      </c>
      <c r="D130" s="16">
        <v>1</v>
      </c>
      <c r="E130" s="13" t="s">
        <v>71</v>
      </c>
    </row>
    <row r="131" spans="1:5" ht="14.25" customHeight="1" x14ac:dyDescent="0.2">
      <c r="A131" s="14" t="s">
        <v>74</v>
      </c>
      <c r="B131" s="17">
        <v>565</v>
      </c>
      <c r="C131" s="16" t="s">
        <v>23</v>
      </c>
      <c r="D131" s="16">
        <v>1</v>
      </c>
      <c r="E131" s="13" t="s">
        <v>71</v>
      </c>
    </row>
    <row r="132" spans="1:5" ht="14.25" customHeight="1" x14ac:dyDescent="0.2">
      <c r="A132" s="14" t="s">
        <v>75</v>
      </c>
      <c r="B132" s="17">
        <v>60</v>
      </c>
      <c r="C132" s="16" t="s">
        <v>23</v>
      </c>
      <c r="D132" s="16">
        <v>4</v>
      </c>
      <c r="E132" s="13" t="s">
        <v>76</v>
      </c>
    </row>
    <row r="133" spans="1:5" ht="14.25" customHeight="1" x14ac:dyDescent="0.2">
      <c r="A133" s="14" t="s">
        <v>77</v>
      </c>
      <c r="B133" s="17">
        <v>80</v>
      </c>
      <c r="C133" s="16" t="s">
        <v>23</v>
      </c>
      <c r="D133" s="16">
        <v>4</v>
      </c>
      <c r="E133" s="13" t="s">
        <v>76</v>
      </c>
    </row>
    <row r="134" spans="1:5" ht="14.25" customHeight="1" x14ac:dyDescent="0.2">
      <c r="A134" s="14" t="s">
        <v>78</v>
      </c>
      <c r="B134" s="17">
        <v>100</v>
      </c>
      <c r="C134" s="16" t="s">
        <v>23</v>
      </c>
      <c r="D134" s="16">
        <v>4</v>
      </c>
      <c r="E134" s="13" t="s">
        <v>76</v>
      </c>
    </row>
    <row r="135" spans="1:5" ht="14.25" customHeight="1" x14ac:dyDescent="0.2">
      <c r="A135" s="14" t="s">
        <v>79</v>
      </c>
      <c r="B135" s="17">
        <v>50</v>
      </c>
      <c r="C135" s="16" t="s">
        <v>23</v>
      </c>
      <c r="D135" s="16">
        <v>2</v>
      </c>
      <c r="E135" s="13" t="s">
        <v>80</v>
      </c>
    </row>
    <row r="136" spans="1:5" ht="14.25" customHeight="1" x14ac:dyDescent="0.2">
      <c r="A136" s="14" t="s">
        <v>81</v>
      </c>
      <c r="B136" s="17">
        <v>65</v>
      </c>
      <c r="C136" s="16" t="s">
        <v>23</v>
      </c>
      <c r="D136" s="16">
        <v>2</v>
      </c>
      <c r="E136" s="13" t="s">
        <v>80</v>
      </c>
    </row>
    <row r="137" spans="1:5" ht="14.25" customHeight="1" x14ac:dyDescent="0.2">
      <c r="A137" s="14" t="s">
        <v>82</v>
      </c>
      <c r="B137" s="17">
        <v>80</v>
      </c>
      <c r="C137" s="16" t="s">
        <v>23</v>
      </c>
      <c r="D137" s="16">
        <v>2</v>
      </c>
      <c r="E137" s="13" t="s">
        <v>80</v>
      </c>
    </row>
    <row r="138" spans="1:5" ht="14.25" customHeight="1" x14ac:dyDescent="0.2">
      <c r="A138" s="14" t="s">
        <v>83</v>
      </c>
      <c r="B138" s="17">
        <v>125</v>
      </c>
      <c r="C138" s="16" t="s">
        <v>23</v>
      </c>
      <c r="D138" s="16">
        <v>7</v>
      </c>
      <c r="E138" s="14" t="s">
        <v>84</v>
      </c>
    </row>
    <row r="139" spans="1:5" ht="14.25" customHeight="1" x14ac:dyDescent="0.2">
      <c r="A139" s="14" t="s">
        <v>86</v>
      </c>
      <c r="B139" s="17">
        <v>65</v>
      </c>
      <c r="C139" s="16" t="s">
        <v>23</v>
      </c>
      <c r="D139" s="16">
        <v>3</v>
      </c>
      <c r="E139" s="13" t="s">
        <v>87</v>
      </c>
    </row>
    <row r="140" spans="1:5" ht="14.25" customHeight="1" x14ac:dyDescent="0.2">
      <c r="A140" s="14" t="s">
        <v>88</v>
      </c>
      <c r="B140" s="17">
        <v>90</v>
      </c>
      <c r="C140" s="16" t="s">
        <v>23</v>
      </c>
      <c r="D140" s="16">
        <v>3</v>
      </c>
      <c r="E140" s="13" t="s">
        <v>87</v>
      </c>
    </row>
    <row r="141" spans="1:5" ht="14.25" customHeight="1" x14ac:dyDescent="0.2">
      <c r="A141" s="14" t="s">
        <v>89</v>
      </c>
      <c r="B141" s="17">
        <v>110</v>
      </c>
      <c r="C141" s="16" t="s">
        <v>23</v>
      </c>
      <c r="D141" s="16">
        <v>3</v>
      </c>
      <c r="E141" s="13" t="s">
        <v>87</v>
      </c>
    </row>
    <row r="142" spans="1:5" ht="14.25" customHeight="1" x14ac:dyDescent="0.2">
      <c r="A142" s="14" t="s">
        <v>90</v>
      </c>
      <c r="B142" s="17">
        <v>10</v>
      </c>
      <c r="C142" s="16" t="s">
        <v>23</v>
      </c>
      <c r="D142" s="16">
        <v>1</v>
      </c>
      <c r="E142" s="13" t="s">
        <v>91</v>
      </c>
    </row>
    <row r="143" spans="1:5" ht="14.25" customHeight="1" x14ac:dyDescent="0.2">
      <c r="A143" s="14" t="s">
        <v>92</v>
      </c>
      <c r="B143" s="17">
        <v>12.5</v>
      </c>
      <c r="C143" s="16" t="s">
        <v>23</v>
      </c>
      <c r="D143" s="16">
        <v>1</v>
      </c>
      <c r="E143" s="13" t="s">
        <v>91</v>
      </c>
    </row>
    <row r="144" spans="1:5" ht="14.25" customHeight="1" x14ac:dyDescent="0.2">
      <c r="A144" s="14" t="s">
        <v>93</v>
      </c>
      <c r="B144" s="17">
        <v>15</v>
      </c>
      <c r="C144" s="16" t="s">
        <v>23</v>
      </c>
      <c r="D144" s="16">
        <v>1</v>
      </c>
      <c r="E144" s="13" t="s">
        <v>91</v>
      </c>
    </row>
    <row r="145" spans="1:5" ht="14.25" customHeight="1" x14ac:dyDescent="0.2">
      <c r="A145" s="14" t="s">
        <v>98</v>
      </c>
      <c r="B145" s="17">
        <v>95</v>
      </c>
      <c r="C145" s="16" t="s">
        <v>23</v>
      </c>
      <c r="D145" s="16">
        <v>4</v>
      </c>
      <c r="E145" s="13" t="s">
        <v>99</v>
      </c>
    </row>
    <row r="146" spans="1:5" ht="14.25" customHeight="1" x14ac:dyDescent="0.2">
      <c r="A146" s="14" t="s">
        <v>100</v>
      </c>
      <c r="B146" s="17">
        <v>130</v>
      </c>
      <c r="C146" s="16" t="s">
        <v>23</v>
      </c>
      <c r="D146" s="16">
        <v>4</v>
      </c>
      <c r="E146" s="13" t="s">
        <v>99</v>
      </c>
    </row>
    <row r="147" spans="1:5" ht="14.25" customHeight="1" x14ac:dyDescent="0.2">
      <c r="A147" s="14" t="s">
        <v>101</v>
      </c>
      <c r="B147" s="17">
        <v>160</v>
      </c>
      <c r="C147" s="16" t="s">
        <v>23</v>
      </c>
      <c r="D147" s="16">
        <v>4</v>
      </c>
      <c r="E147" s="13" t="s">
        <v>99</v>
      </c>
    </row>
    <row r="148" spans="1:5" ht="14.25" customHeight="1" x14ac:dyDescent="0.2">
      <c r="A148" s="14" t="s">
        <v>102</v>
      </c>
      <c r="B148" s="17">
        <v>110</v>
      </c>
      <c r="C148" s="16" t="s">
        <v>23</v>
      </c>
      <c r="D148" s="16">
        <v>3</v>
      </c>
      <c r="E148" s="13" t="s">
        <v>103</v>
      </c>
    </row>
    <row r="149" spans="1:5" ht="14.25" customHeight="1" x14ac:dyDescent="0.2">
      <c r="A149" s="14" t="s">
        <v>104</v>
      </c>
      <c r="B149" s="17">
        <v>145</v>
      </c>
      <c r="C149" s="16" t="s">
        <v>23</v>
      </c>
      <c r="D149" s="16">
        <v>3</v>
      </c>
      <c r="E149" s="13" t="s">
        <v>103</v>
      </c>
    </row>
    <row r="150" spans="1:5" ht="14.25" customHeight="1" x14ac:dyDescent="0.2">
      <c r="A150" s="14" t="s">
        <v>105</v>
      </c>
      <c r="B150" s="17">
        <v>180</v>
      </c>
      <c r="C150" s="16" t="s">
        <v>23</v>
      </c>
      <c r="D150" s="16">
        <v>3</v>
      </c>
      <c r="E150" s="13" t="s">
        <v>103</v>
      </c>
    </row>
    <row r="151" spans="1:5" ht="14.25" customHeight="1" x14ac:dyDescent="0.2">
      <c r="A151" s="14" t="s">
        <v>106</v>
      </c>
      <c r="B151" s="17">
        <v>20</v>
      </c>
      <c r="C151" s="16" t="s">
        <v>23</v>
      </c>
      <c r="D151" s="16">
        <v>1</v>
      </c>
      <c r="E151" s="13" t="s">
        <v>107</v>
      </c>
    </row>
    <row r="152" spans="1:5" ht="14.25" customHeight="1" x14ac:dyDescent="0.2">
      <c r="A152" s="14" t="s">
        <v>108</v>
      </c>
      <c r="B152" s="17">
        <v>30</v>
      </c>
      <c r="C152" s="16" t="s">
        <v>23</v>
      </c>
      <c r="D152" s="16">
        <v>1</v>
      </c>
      <c r="E152" s="13" t="s">
        <v>107</v>
      </c>
    </row>
    <row r="153" spans="1:5" ht="14.25" customHeight="1" x14ac:dyDescent="0.2">
      <c r="A153" s="14" t="s">
        <v>109</v>
      </c>
      <c r="B153" s="17">
        <v>35</v>
      </c>
      <c r="C153" s="16" t="s">
        <v>23</v>
      </c>
      <c r="D153" s="16">
        <v>1</v>
      </c>
      <c r="E153" s="13" t="s">
        <v>107</v>
      </c>
    </row>
    <row r="154" spans="1:5" ht="14.25" customHeight="1" x14ac:dyDescent="0.2">
      <c r="A154" s="14" t="s">
        <v>110</v>
      </c>
      <c r="B154" s="17">
        <v>275</v>
      </c>
      <c r="C154" s="16" t="s">
        <v>23</v>
      </c>
      <c r="D154" s="16">
        <v>6</v>
      </c>
      <c r="E154" s="13" t="s">
        <v>111</v>
      </c>
    </row>
    <row r="155" spans="1:5" ht="14.25" customHeight="1" x14ac:dyDescent="0.2">
      <c r="A155" s="14" t="s">
        <v>112</v>
      </c>
      <c r="B155" s="17">
        <v>415</v>
      </c>
      <c r="C155" s="16" t="s">
        <v>23</v>
      </c>
      <c r="D155" s="16">
        <v>6</v>
      </c>
      <c r="E155" s="13" t="s">
        <v>111</v>
      </c>
    </row>
    <row r="156" spans="1:5" ht="14.25" customHeight="1" x14ac:dyDescent="0.2">
      <c r="A156" s="14" t="s">
        <v>113</v>
      </c>
      <c r="B156" s="17">
        <v>620</v>
      </c>
      <c r="C156" s="16" t="s">
        <v>23</v>
      </c>
      <c r="D156" s="16">
        <v>6</v>
      </c>
      <c r="E156" s="13" t="s">
        <v>111</v>
      </c>
    </row>
    <row r="157" spans="1:5" ht="14.25" customHeight="1" x14ac:dyDescent="0.2">
      <c r="A157" s="14" t="s">
        <v>114</v>
      </c>
      <c r="B157" s="17">
        <v>1240</v>
      </c>
      <c r="C157" s="16" t="s">
        <v>23</v>
      </c>
      <c r="D157" s="16">
        <v>6</v>
      </c>
      <c r="E157" s="13" t="s">
        <v>111</v>
      </c>
    </row>
    <row r="158" spans="1:5" ht="14.25" customHeight="1" x14ac:dyDescent="0.2">
      <c r="A158" s="14" t="s">
        <v>115</v>
      </c>
      <c r="B158" s="17">
        <v>135</v>
      </c>
      <c r="C158" s="16" t="s">
        <v>23</v>
      </c>
      <c r="D158" s="16">
        <v>5</v>
      </c>
      <c r="E158" s="13" t="s">
        <v>116</v>
      </c>
    </row>
    <row r="159" spans="1:5" ht="14.25" customHeight="1" x14ac:dyDescent="0.2">
      <c r="A159" s="14" t="s">
        <v>117</v>
      </c>
      <c r="B159" s="17">
        <v>180</v>
      </c>
      <c r="C159" s="16" t="s">
        <v>23</v>
      </c>
      <c r="D159" s="16">
        <v>5</v>
      </c>
      <c r="E159" s="13" t="s">
        <v>116</v>
      </c>
    </row>
    <row r="160" spans="1:5" ht="14.25" customHeight="1" x14ac:dyDescent="0.2">
      <c r="A160" s="14" t="s">
        <v>118</v>
      </c>
      <c r="B160" s="17">
        <v>225</v>
      </c>
      <c r="C160" s="16" t="s">
        <v>23</v>
      </c>
      <c r="D160" s="16">
        <v>5</v>
      </c>
      <c r="E160" s="13" t="s">
        <v>116</v>
      </c>
    </row>
    <row r="161" spans="1:5" ht="14.25" customHeight="1" x14ac:dyDescent="0.2">
      <c r="A161" s="14" t="s">
        <v>124</v>
      </c>
      <c r="B161" s="17">
        <v>20</v>
      </c>
      <c r="C161" s="16" t="s">
        <v>23</v>
      </c>
      <c r="D161" s="16">
        <v>1</v>
      </c>
      <c r="E161" s="13" t="s">
        <v>125</v>
      </c>
    </row>
    <row r="162" spans="1:5" ht="14.25" customHeight="1" x14ac:dyDescent="0.2">
      <c r="A162" s="14" t="s">
        <v>126</v>
      </c>
      <c r="B162" s="17">
        <v>25</v>
      </c>
      <c r="C162" s="16" t="s">
        <v>23</v>
      </c>
      <c r="D162" s="16">
        <v>1</v>
      </c>
      <c r="E162" s="13" t="s">
        <v>125</v>
      </c>
    </row>
    <row r="163" spans="1:5" ht="14.25" customHeight="1" x14ac:dyDescent="0.2">
      <c r="A163" s="14" t="s">
        <v>127</v>
      </c>
      <c r="B163" s="17">
        <v>30</v>
      </c>
      <c r="C163" s="16" t="s">
        <v>23</v>
      </c>
      <c r="D163" s="16">
        <v>1</v>
      </c>
      <c r="E163" s="13" t="s">
        <v>125</v>
      </c>
    </row>
    <row r="164" spans="1:5" ht="14.25" customHeight="1" x14ac:dyDescent="0.2">
      <c r="A164" s="14" t="s">
        <v>128</v>
      </c>
      <c r="B164" s="17">
        <v>75</v>
      </c>
      <c r="C164" s="16" t="s">
        <v>23</v>
      </c>
      <c r="D164" s="16">
        <v>4</v>
      </c>
      <c r="E164" s="13" t="s">
        <v>129</v>
      </c>
    </row>
    <row r="165" spans="1:5" ht="14.25" customHeight="1" x14ac:dyDescent="0.2">
      <c r="A165" s="14" t="s">
        <v>130</v>
      </c>
      <c r="B165" s="17">
        <v>100</v>
      </c>
      <c r="C165" s="16" t="s">
        <v>23</v>
      </c>
      <c r="D165" s="16">
        <v>4</v>
      </c>
      <c r="E165" s="13" t="s">
        <v>129</v>
      </c>
    </row>
    <row r="166" spans="1:5" ht="14.25" customHeight="1" x14ac:dyDescent="0.2">
      <c r="A166" s="14" t="s">
        <v>131</v>
      </c>
      <c r="B166" s="17">
        <v>125</v>
      </c>
      <c r="C166" s="16" t="s">
        <v>23</v>
      </c>
      <c r="D166" s="16">
        <v>4</v>
      </c>
      <c r="E166" s="13" t="s">
        <v>129</v>
      </c>
    </row>
    <row r="167" spans="1:5" ht="14.25" customHeight="1" x14ac:dyDescent="0.2">
      <c r="A167" s="14" t="s">
        <v>136</v>
      </c>
      <c r="B167" s="17">
        <v>35</v>
      </c>
      <c r="C167" s="16" t="s">
        <v>23</v>
      </c>
      <c r="D167" s="16">
        <v>2</v>
      </c>
      <c r="E167" s="13" t="s">
        <v>137</v>
      </c>
    </row>
    <row r="168" spans="1:5" ht="14.25" customHeight="1" x14ac:dyDescent="0.2">
      <c r="A168" s="14" t="s">
        <v>138</v>
      </c>
      <c r="B168" s="17">
        <v>45</v>
      </c>
      <c r="C168" s="16" t="s">
        <v>23</v>
      </c>
      <c r="D168" s="16">
        <v>2</v>
      </c>
      <c r="E168" s="13" t="s">
        <v>137</v>
      </c>
    </row>
    <row r="169" spans="1:5" ht="14.25" customHeight="1" x14ac:dyDescent="0.2">
      <c r="A169" s="14" t="s">
        <v>139</v>
      </c>
      <c r="B169" s="17">
        <v>55</v>
      </c>
      <c r="C169" s="16" t="s">
        <v>23</v>
      </c>
      <c r="D169" s="16">
        <v>2</v>
      </c>
      <c r="E169" s="13" t="s">
        <v>137</v>
      </c>
    </row>
    <row r="170" spans="1:5" ht="14.25" customHeight="1" x14ac:dyDescent="0.2">
      <c r="A170" s="14" t="s">
        <v>132</v>
      </c>
      <c r="B170" s="17">
        <v>150</v>
      </c>
      <c r="C170" s="16" t="s">
        <v>23</v>
      </c>
      <c r="D170" s="16">
        <v>5</v>
      </c>
      <c r="E170" s="13" t="s">
        <v>133</v>
      </c>
    </row>
    <row r="171" spans="1:5" ht="14.25" customHeight="1" x14ac:dyDescent="0.2">
      <c r="A171" s="14" t="s">
        <v>134</v>
      </c>
      <c r="B171" s="17">
        <v>200</v>
      </c>
      <c r="C171" s="16" t="s">
        <v>23</v>
      </c>
      <c r="D171" s="16">
        <v>5</v>
      </c>
      <c r="E171" s="13" t="s">
        <v>133</v>
      </c>
    </row>
    <row r="172" spans="1:5" ht="14.25" customHeight="1" x14ac:dyDescent="0.2">
      <c r="A172" s="14" t="s">
        <v>135</v>
      </c>
      <c r="B172" s="17">
        <v>250</v>
      </c>
      <c r="C172" s="16" t="s">
        <v>23</v>
      </c>
      <c r="D172" s="16">
        <v>5</v>
      </c>
      <c r="E172" s="13" t="s">
        <v>133</v>
      </c>
    </row>
    <row r="173" spans="1:5" ht="14.25" customHeight="1" x14ac:dyDescent="0.2">
      <c r="A173" s="14" t="s">
        <v>140</v>
      </c>
      <c r="B173" s="17">
        <v>240</v>
      </c>
      <c r="C173" s="16" t="s">
        <v>23</v>
      </c>
      <c r="D173" s="16">
        <v>7</v>
      </c>
      <c r="E173" s="13" t="s">
        <v>141</v>
      </c>
    </row>
    <row r="174" spans="1:5" ht="14.25" customHeight="1" x14ac:dyDescent="0.2">
      <c r="A174" s="14" t="s">
        <v>144</v>
      </c>
      <c r="B174" s="17">
        <v>35</v>
      </c>
      <c r="C174" s="16" t="s">
        <v>23</v>
      </c>
      <c r="D174" s="16">
        <v>2</v>
      </c>
      <c r="E174" s="13" t="s">
        <v>145</v>
      </c>
    </row>
    <row r="175" spans="1:5" ht="14.25" customHeight="1" x14ac:dyDescent="0.2">
      <c r="A175" s="14" t="s">
        <v>146</v>
      </c>
      <c r="B175" s="17">
        <v>45</v>
      </c>
      <c r="C175" s="16" t="s">
        <v>23</v>
      </c>
      <c r="D175" s="16">
        <v>2</v>
      </c>
      <c r="E175" s="13" t="s">
        <v>145</v>
      </c>
    </row>
    <row r="176" spans="1:5" ht="14.25" customHeight="1" x14ac:dyDescent="0.2">
      <c r="A176" s="14" t="s">
        <v>147</v>
      </c>
      <c r="B176" s="17">
        <v>55</v>
      </c>
      <c r="C176" s="16" t="s">
        <v>23</v>
      </c>
      <c r="D176" s="16">
        <v>2</v>
      </c>
      <c r="E176" s="13" t="s">
        <v>145</v>
      </c>
    </row>
    <row r="177" spans="1:5" ht="14.25" customHeight="1" x14ac:dyDescent="0.2">
      <c r="A177" s="14" t="s">
        <v>152</v>
      </c>
      <c r="B177" s="17">
        <v>300</v>
      </c>
      <c r="C177" s="16" t="s">
        <v>23</v>
      </c>
      <c r="D177" s="16">
        <v>4</v>
      </c>
      <c r="E177" s="14" t="s">
        <v>153</v>
      </c>
    </row>
    <row r="178" spans="1:5" ht="14.25" customHeight="1" x14ac:dyDescent="0.2">
      <c r="A178" s="14" t="s">
        <v>154</v>
      </c>
      <c r="B178" s="17">
        <v>450</v>
      </c>
      <c r="C178" s="16" t="s">
        <v>23</v>
      </c>
      <c r="D178" s="16">
        <v>4</v>
      </c>
      <c r="E178" s="14" t="s">
        <v>153</v>
      </c>
    </row>
    <row r="179" spans="1:5" ht="14.25" customHeight="1" x14ac:dyDescent="0.2">
      <c r="A179" s="14" t="s">
        <v>155</v>
      </c>
      <c r="B179" s="17">
        <v>675</v>
      </c>
      <c r="C179" s="16" t="s">
        <v>23</v>
      </c>
      <c r="D179" s="16">
        <v>4</v>
      </c>
      <c r="E179" s="14" t="s">
        <v>153</v>
      </c>
    </row>
    <row r="180" spans="1:5" ht="14.25" customHeight="1" x14ac:dyDescent="0.2">
      <c r="A180" s="14" t="s">
        <v>156</v>
      </c>
      <c r="B180" s="17">
        <v>10</v>
      </c>
      <c r="C180" s="16" t="s">
        <v>23</v>
      </c>
      <c r="D180" s="16">
        <v>3</v>
      </c>
      <c r="E180" s="20" t="s">
        <v>157</v>
      </c>
    </row>
    <row r="181" spans="1:5" ht="14.25" customHeight="1" x14ac:dyDescent="0.2">
      <c r="A181" s="14" t="s">
        <v>158</v>
      </c>
      <c r="B181" s="17">
        <v>15</v>
      </c>
      <c r="C181" s="16" t="s">
        <v>23</v>
      </c>
      <c r="D181" s="16">
        <v>3</v>
      </c>
      <c r="E181" s="20" t="s">
        <v>157</v>
      </c>
    </row>
    <row r="182" spans="1:5" ht="14.25" customHeight="1" x14ac:dyDescent="0.2">
      <c r="A182" s="14" t="s">
        <v>159</v>
      </c>
      <c r="B182" s="17">
        <v>20</v>
      </c>
      <c r="C182" s="16" t="s">
        <v>23</v>
      </c>
      <c r="D182" s="16">
        <v>3</v>
      </c>
      <c r="E182" s="20" t="s">
        <v>157</v>
      </c>
    </row>
    <row r="183" spans="1:5" ht="14.25" customHeight="1" x14ac:dyDescent="0.2">
      <c r="A183" s="14" t="s">
        <v>230</v>
      </c>
      <c r="B183" s="17">
        <v>50</v>
      </c>
      <c r="C183" s="16" t="s">
        <v>23</v>
      </c>
      <c r="D183" s="16">
        <v>6</v>
      </c>
      <c r="E183" s="13" t="s">
        <v>231</v>
      </c>
    </row>
    <row r="184" spans="1:5" ht="14.25" customHeight="1" x14ac:dyDescent="0.2">
      <c r="A184" s="14" t="s">
        <v>232</v>
      </c>
      <c r="B184" s="17">
        <v>65</v>
      </c>
      <c r="C184" s="16" t="s">
        <v>23</v>
      </c>
      <c r="D184" s="16">
        <v>6</v>
      </c>
      <c r="E184" s="13" t="s">
        <v>231</v>
      </c>
    </row>
    <row r="185" spans="1:5" ht="14.25" customHeight="1" x14ac:dyDescent="0.2">
      <c r="A185" s="14" t="s">
        <v>233</v>
      </c>
      <c r="B185" s="17">
        <v>80</v>
      </c>
      <c r="C185" s="16" t="s">
        <v>23</v>
      </c>
      <c r="D185" s="16">
        <v>6</v>
      </c>
      <c r="E185" s="13" t="s">
        <v>231</v>
      </c>
    </row>
    <row r="186" spans="1:5" ht="14.25" customHeight="1" x14ac:dyDescent="0.2">
      <c r="A186" s="14" t="s">
        <v>238</v>
      </c>
      <c r="B186" s="17">
        <v>25</v>
      </c>
      <c r="C186" s="16" t="s">
        <v>23</v>
      </c>
      <c r="D186" s="16">
        <v>4</v>
      </c>
      <c r="E186" s="13" t="s">
        <v>239</v>
      </c>
    </row>
    <row r="187" spans="1:5" ht="14.25" customHeight="1" x14ac:dyDescent="0.2">
      <c r="A187" s="14" t="s">
        <v>240</v>
      </c>
      <c r="B187" s="17">
        <v>35</v>
      </c>
      <c r="C187" s="16" t="s">
        <v>23</v>
      </c>
      <c r="D187" s="16">
        <v>4</v>
      </c>
      <c r="E187" s="13" t="s">
        <v>239</v>
      </c>
    </row>
    <row r="188" spans="1:5" ht="14.25" customHeight="1" x14ac:dyDescent="0.2">
      <c r="A188" s="14" t="s">
        <v>241</v>
      </c>
      <c r="B188" s="17">
        <v>45</v>
      </c>
      <c r="C188" s="16" t="s">
        <v>23</v>
      </c>
      <c r="D188" s="16">
        <v>4</v>
      </c>
      <c r="E188" s="13" t="s">
        <v>239</v>
      </c>
    </row>
    <row r="189" spans="1:5" ht="14.25" customHeight="1" x14ac:dyDescent="0.2">
      <c r="A189" s="14" t="s">
        <v>246</v>
      </c>
      <c r="B189" s="17">
        <v>120</v>
      </c>
      <c r="C189" s="16" t="s">
        <v>23</v>
      </c>
      <c r="D189" s="16">
        <v>6</v>
      </c>
      <c r="E189" s="13" t="s">
        <v>247</v>
      </c>
    </row>
    <row r="190" spans="1:5" ht="14.25" customHeight="1" x14ac:dyDescent="0.2">
      <c r="A190" s="14" t="s">
        <v>248</v>
      </c>
      <c r="B190" s="17">
        <v>180</v>
      </c>
      <c r="C190" s="16" t="s">
        <v>23</v>
      </c>
      <c r="D190" s="16">
        <v>6</v>
      </c>
      <c r="E190" s="13" t="s">
        <v>247</v>
      </c>
    </row>
    <row r="191" spans="1:5" ht="14.25" customHeight="1" x14ac:dyDescent="0.2">
      <c r="A191" s="14" t="s">
        <v>249</v>
      </c>
      <c r="B191" s="17">
        <v>270</v>
      </c>
      <c r="C191" s="16" t="s">
        <v>23</v>
      </c>
      <c r="D191" s="16">
        <v>6</v>
      </c>
      <c r="E191" s="13" t="s">
        <v>247</v>
      </c>
    </row>
    <row r="192" spans="1:5" ht="14.25" customHeight="1" x14ac:dyDescent="0.2">
      <c r="A192" s="14" t="s">
        <v>250</v>
      </c>
      <c r="B192" s="17">
        <v>540</v>
      </c>
      <c r="C192" s="16" t="s">
        <v>23</v>
      </c>
      <c r="D192" s="16">
        <v>6</v>
      </c>
      <c r="E192" s="13" t="s">
        <v>247</v>
      </c>
    </row>
    <row r="193" spans="1:5" ht="14.25" customHeight="1" x14ac:dyDescent="0.2">
      <c r="A193" s="14" t="s">
        <v>255</v>
      </c>
      <c r="B193" s="17">
        <v>120</v>
      </c>
      <c r="C193" s="16" t="s">
        <v>23</v>
      </c>
      <c r="D193" s="16">
        <v>6</v>
      </c>
      <c r="E193" s="13" t="s">
        <v>256</v>
      </c>
    </row>
    <row r="194" spans="1:5" ht="14.25" customHeight="1" x14ac:dyDescent="0.2">
      <c r="A194" s="14" t="s">
        <v>257</v>
      </c>
      <c r="B194" s="17">
        <v>180</v>
      </c>
      <c r="C194" s="16" t="s">
        <v>23</v>
      </c>
      <c r="D194" s="16">
        <v>6</v>
      </c>
      <c r="E194" s="13" t="s">
        <v>256</v>
      </c>
    </row>
    <row r="195" spans="1:5" ht="14.25" customHeight="1" x14ac:dyDescent="0.2">
      <c r="A195" s="14" t="s">
        <v>258</v>
      </c>
      <c r="B195" s="17">
        <v>270</v>
      </c>
      <c r="C195" s="16" t="s">
        <v>23</v>
      </c>
      <c r="D195" s="16">
        <v>6</v>
      </c>
      <c r="E195" s="13" t="s">
        <v>256</v>
      </c>
    </row>
    <row r="196" spans="1:5" ht="14.25" customHeight="1" x14ac:dyDescent="0.2">
      <c r="A196" s="14" t="s">
        <v>259</v>
      </c>
      <c r="B196" s="17">
        <v>540</v>
      </c>
      <c r="C196" s="16" t="s">
        <v>23</v>
      </c>
      <c r="D196" s="16">
        <v>6</v>
      </c>
      <c r="E196" s="13" t="s">
        <v>256</v>
      </c>
    </row>
    <row r="197" spans="1:5" ht="14.25" customHeight="1" x14ac:dyDescent="0.2">
      <c r="A197" s="14" t="s">
        <v>260</v>
      </c>
      <c r="B197" s="17">
        <v>25</v>
      </c>
      <c r="C197" s="16" t="s">
        <v>23</v>
      </c>
      <c r="D197" s="16">
        <v>3</v>
      </c>
      <c r="E197" s="13" t="s">
        <v>261</v>
      </c>
    </row>
    <row r="198" spans="1:5" ht="14.25" customHeight="1" x14ac:dyDescent="0.2">
      <c r="A198" s="14" t="s">
        <v>262</v>
      </c>
      <c r="B198" s="17">
        <v>30</v>
      </c>
      <c r="C198" s="16" t="s">
        <v>23</v>
      </c>
      <c r="D198" s="16">
        <v>3</v>
      </c>
      <c r="E198" s="13" t="s">
        <v>261</v>
      </c>
    </row>
    <row r="199" spans="1:5" ht="14.25" customHeight="1" x14ac:dyDescent="0.2">
      <c r="A199" s="14" t="s">
        <v>263</v>
      </c>
      <c r="B199" s="17">
        <v>40</v>
      </c>
      <c r="C199" s="16" t="s">
        <v>23</v>
      </c>
      <c r="D199" s="16">
        <v>3</v>
      </c>
      <c r="E199" s="13" t="s">
        <v>261</v>
      </c>
    </row>
    <row r="200" spans="1:5" ht="14.25" customHeight="1" x14ac:dyDescent="0.2">
      <c r="A200" s="14" t="s">
        <v>264</v>
      </c>
      <c r="B200" s="17">
        <v>10</v>
      </c>
      <c r="C200" s="16" t="s">
        <v>23</v>
      </c>
      <c r="D200" s="16">
        <v>1</v>
      </c>
      <c r="E200" s="13" t="s">
        <v>265</v>
      </c>
    </row>
    <row r="201" spans="1:5" ht="14.25" customHeight="1" x14ac:dyDescent="0.2">
      <c r="A201" s="14" t="s">
        <v>266</v>
      </c>
      <c r="B201" s="17">
        <v>12.5</v>
      </c>
      <c r="C201" s="16" t="s">
        <v>23</v>
      </c>
      <c r="D201" s="16">
        <v>1</v>
      </c>
      <c r="E201" s="13" t="s">
        <v>265</v>
      </c>
    </row>
    <row r="202" spans="1:5" ht="14.25" customHeight="1" x14ac:dyDescent="0.2">
      <c r="A202" s="14" t="s">
        <v>267</v>
      </c>
      <c r="B202" s="17">
        <v>15</v>
      </c>
      <c r="C202" s="16" t="s">
        <v>23</v>
      </c>
      <c r="D202" s="16">
        <v>1</v>
      </c>
      <c r="E202" s="13" t="s">
        <v>265</v>
      </c>
    </row>
    <row r="203" spans="1:5" ht="14.25" customHeight="1" x14ac:dyDescent="0.2">
      <c r="A203" s="14" t="s">
        <v>272</v>
      </c>
      <c r="B203" s="17">
        <v>120</v>
      </c>
      <c r="C203" s="16" t="s">
        <v>23</v>
      </c>
      <c r="D203" s="16">
        <v>6</v>
      </c>
      <c r="E203" s="13" t="s">
        <v>273</v>
      </c>
    </row>
    <row r="204" spans="1:5" ht="14.25" customHeight="1" x14ac:dyDescent="0.2">
      <c r="A204" s="14" t="s">
        <v>274</v>
      </c>
      <c r="B204" s="17">
        <v>180</v>
      </c>
      <c r="C204" s="16" t="s">
        <v>23</v>
      </c>
      <c r="D204" s="16">
        <v>6</v>
      </c>
      <c r="E204" s="13" t="s">
        <v>273</v>
      </c>
    </row>
    <row r="205" spans="1:5" ht="14.25" customHeight="1" x14ac:dyDescent="0.2">
      <c r="A205" s="14" t="s">
        <v>275</v>
      </c>
      <c r="B205" s="17">
        <v>270</v>
      </c>
      <c r="C205" s="16" t="s">
        <v>23</v>
      </c>
      <c r="D205" s="16">
        <v>6</v>
      </c>
      <c r="E205" s="13" t="s">
        <v>273</v>
      </c>
    </row>
    <row r="206" spans="1:5" ht="14.25" customHeight="1" x14ac:dyDescent="0.2">
      <c r="A206" s="14" t="s">
        <v>276</v>
      </c>
      <c r="B206" s="17">
        <v>540</v>
      </c>
      <c r="C206" s="16" t="s">
        <v>23</v>
      </c>
      <c r="D206" s="16">
        <v>6</v>
      </c>
      <c r="E206" s="13" t="s">
        <v>273</v>
      </c>
    </row>
    <row r="207" spans="1:5" ht="14.25" customHeight="1" x14ac:dyDescent="0.2">
      <c r="A207" s="14" t="s">
        <v>959</v>
      </c>
      <c r="B207" s="16">
        <v>50</v>
      </c>
      <c r="C207" s="16" t="s">
        <v>23</v>
      </c>
      <c r="D207" s="16">
        <v>2</v>
      </c>
      <c r="E207" s="14" t="s">
        <v>961</v>
      </c>
    </row>
    <row r="208" spans="1:5" ht="14.25" customHeight="1" x14ac:dyDescent="0.2">
      <c r="A208" s="14" t="s">
        <v>277</v>
      </c>
      <c r="B208" s="17">
        <v>110</v>
      </c>
      <c r="C208" s="16" t="s">
        <v>23</v>
      </c>
      <c r="D208" s="16">
        <v>4</v>
      </c>
      <c r="E208" s="13" t="s">
        <v>278</v>
      </c>
    </row>
    <row r="209" spans="1:5" ht="14.25" customHeight="1" x14ac:dyDescent="0.2">
      <c r="A209" s="14" t="s">
        <v>279</v>
      </c>
      <c r="B209" s="17">
        <v>165</v>
      </c>
      <c r="C209" s="16" t="s">
        <v>23</v>
      </c>
      <c r="D209" s="16">
        <v>4</v>
      </c>
      <c r="E209" s="13" t="s">
        <v>278</v>
      </c>
    </row>
    <row r="210" spans="1:5" ht="14.25" customHeight="1" x14ac:dyDescent="0.2">
      <c r="A210" s="14" t="s">
        <v>280</v>
      </c>
      <c r="B210" s="17">
        <v>250</v>
      </c>
      <c r="C210" s="16" t="s">
        <v>23</v>
      </c>
      <c r="D210" s="16">
        <v>4</v>
      </c>
      <c r="E210" s="13" t="s">
        <v>278</v>
      </c>
    </row>
    <row r="211" spans="1:5" ht="14.25" customHeight="1" x14ac:dyDescent="0.2">
      <c r="A211" s="14" t="s">
        <v>281</v>
      </c>
      <c r="B211" s="17">
        <v>90</v>
      </c>
      <c r="C211" s="16" t="s">
        <v>23</v>
      </c>
      <c r="D211" s="16">
        <v>7</v>
      </c>
      <c r="E211" s="13" t="s">
        <v>282</v>
      </c>
    </row>
    <row r="212" spans="1:5" ht="14.25" customHeight="1" x14ac:dyDescent="0.2">
      <c r="A212" s="14" t="s">
        <v>283</v>
      </c>
      <c r="B212" s="17">
        <v>120</v>
      </c>
      <c r="C212" s="16" t="s">
        <v>23</v>
      </c>
      <c r="D212" s="16">
        <v>7</v>
      </c>
      <c r="E212" s="13" t="s">
        <v>282</v>
      </c>
    </row>
    <row r="213" spans="1:5" ht="14.25" customHeight="1" x14ac:dyDescent="0.2">
      <c r="A213" s="14" t="s">
        <v>284</v>
      </c>
      <c r="B213" s="17">
        <v>150</v>
      </c>
      <c r="C213" s="16" t="s">
        <v>23</v>
      </c>
      <c r="D213" s="16">
        <v>7</v>
      </c>
      <c r="E213" s="13" t="s">
        <v>282</v>
      </c>
    </row>
    <row r="214" spans="1:5" ht="14.25" customHeight="1" x14ac:dyDescent="0.2">
      <c r="A214" s="14" t="s">
        <v>206</v>
      </c>
      <c r="B214" s="17">
        <v>160</v>
      </c>
      <c r="C214" s="16" t="s">
        <v>23</v>
      </c>
      <c r="D214" s="16">
        <v>7</v>
      </c>
      <c r="E214" s="13" t="s">
        <v>933</v>
      </c>
    </row>
    <row r="215" spans="1:5" ht="14.25" customHeight="1" x14ac:dyDescent="0.2">
      <c r="A215" s="14" t="s">
        <v>166</v>
      </c>
      <c r="B215" s="17">
        <v>100</v>
      </c>
      <c r="C215" s="16" t="s">
        <v>23</v>
      </c>
      <c r="D215" s="16">
        <v>7</v>
      </c>
      <c r="E215" s="13" t="s">
        <v>933</v>
      </c>
    </row>
    <row r="216" spans="1:5" ht="14.25" customHeight="1" x14ac:dyDescent="0.2">
      <c r="A216" s="14" t="s">
        <v>207</v>
      </c>
      <c r="B216" s="17">
        <v>155</v>
      </c>
      <c r="C216" s="16" t="s">
        <v>23</v>
      </c>
      <c r="D216" s="16">
        <v>7</v>
      </c>
      <c r="E216" s="13" t="s">
        <v>933</v>
      </c>
    </row>
    <row r="217" spans="1:5" ht="14.25" customHeight="1" x14ac:dyDescent="0.2">
      <c r="A217" s="14" t="s">
        <v>208</v>
      </c>
      <c r="B217" s="17">
        <v>240</v>
      </c>
      <c r="C217" s="16" t="s">
        <v>23</v>
      </c>
      <c r="D217" s="16">
        <v>7</v>
      </c>
      <c r="E217" s="13" t="s">
        <v>933</v>
      </c>
    </row>
    <row r="218" spans="1:5" ht="14.25" customHeight="1" x14ac:dyDescent="0.2">
      <c r="A218" s="14" t="s">
        <v>209</v>
      </c>
      <c r="B218" s="17">
        <v>270</v>
      </c>
      <c r="C218" s="16" t="s">
        <v>23</v>
      </c>
      <c r="D218" s="16">
        <v>7</v>
      </c>
      <c r="E218" s="13" t="s">
        <v>933</v>
      </c>
    </row>
    <row r="219" spans="1:5" ht="14.25" customHeight="1" x14ac:dyDescent="0.2">
      <c r="A219" s="14" t="s">
        <v>210</v>
      </c>
      <c r="B219" s="17">
        <v>175</v>
      </c>
      <c r="C219" s="16" t="s">
        <v>23</v>
      </c>
      <c r="D219" s="16">
        <v>7</v>
      </c>
      <c r="E219" s="13" t="s">
        <v>933</v>
      </c>
    </row>
    <row r="220" spans="1:5" ht="14.25" customHeight="1" x14ac:dyDescent="0.2">
      <c r="A220" s="14" t="s">
        <v>211</v>
      </c>
      <c r="B220" s="17">
        <v>160</v>
      </c>
      <c r="C220" s="16" t="s">
        <v>23</v>
      </c>
      <c r="D220" s="16">
        <v>7</v>
      </c>
      <c r="E220" s="13" t="s">
        <v>933</v>
      </c>
    </row>
    <row r="221" spans="1:5" ht="14.25" customHeight="1" x14ac:dyDescent="0.2">
      <c r="A221" s="14" t="s">
        <v>212</v>
      </c>
      <c r="B221" s="17">
        <v>110</v>
      </c>
      <c r="C221" s="16" t="s">
        <v>23</v>
      </c>
      <c r="D221" s="16">
        <v>7</v>
      </c>
      <c r="E221" s="13" t="s">
        <v>933</v>
      </c>
    </row>
    <row r="222" spans="1:5" ht="14.25" customHeight="1" x14ac:dyDescent="0.2">
      <c r="A222" s="14" t="s">
        <v>213</v>
      </c>
      <c r="B222" s="17">
        <v>270</v>
      </c>
      <c r="C222" s="16" t="s">
        <v>23</v>
      </c>
      <c r="D222" s="16">
        <v>7</v>
      </c>
      <c r="E222" s="13" t="s">
        <v>933</v>
      </c>
    </row>
    <row r="223" spans="1:5" ht="14.25" customHeight="1" x14ac:dyDescent="0.2">
      <c r="A223" s="14" t="s">
        <v>214</v>
      </c>
      <c r="B223" s="17">
        <v>20</v>
      </c>
      <c r="C223" s="16" t="s">
        <v>23</v>
      </c>
      <c r="D223" s="16">
        <v>7</v>
      </c>
      <c r="E223" s="13" t="s">
        <v>933</v>
      </c>
    </row>
    <row r="224" spans="1:5" ht="14.25" customHeight="1" x14ac:dyDescent="0.2">
      <c r="A224" s="14" t="s">
        <v>215</v>
      </c>
      <c r="B224" s="17">
        <v>90</v>
      </c>
      <c r="C224" s="16" t="s">
        <v>23</v>
      </c>
      <c r="D224" s="16">
        <v>7</v>
      </c>
      <c r="E224" s="13" t="s">
        <v>933</v>
      </c>
    </row>
    <row r="225" spans="1:5" ht="14.25" customHeight="1" x14ac:dyDescent="0.2">
      <c r="A225" s="14" t="s">
        <v>185</v>
      </c>
      <c r="B225" s="17">
        <v>150</v>
      </c>
      <c r="C225" s="16" t="s">
        <v>23</v>
      </c>
      <c r="D225" s="16">
        <v>7</v>
      </c>
      <c r="E225" s="13" t="s">
        <v>933</v>
      </c>
    </row>
    <row r="226" spans="1:5" ht="14.25" customHeight="1" x14ac:dyDescent="0.2">
      <c r="A226" s="14" t="s">
        <v>216</v>
      </c>
      <c r="B226" s="17">
        <v>65</v>
      </c>
      <c r="C226" s="16" t="s">
        <v>23</v>
      </c>
      <c r="D226" s="16">
        <v>7</v>
      </c>
      <c r="E226" s="13" t="s">
        <v>933</v>
      </c>
    </row>
    <row r="227" spans="1:5" ht="14.25" customHeight="1" x14ac:dyDescent="0.2">
      <c r="A227" s="14" t="s">
        <v>217</v>
      </c>
      <c r="B227" s="17">
        <v>155</v>
      </c>
      <c r="C227" s="16" t="s">
        <v>23</v>
      </c>
      <c r="D227" s="16">
        <v>7</v>
      </c>
      <c r="E227" s="13" t="s">
        <v>933</v>
      </c>
    </row>
    <row r="228" spans="1:5" ht="14.25" customHeight="1" x14ac:dyDescent="0.2">
      <c r="A228" s="14" t="s">
        <v>218</v>
      </c>
      <c r="B228" s="17">
        <v>200</v>
      </c>
      <c r="C228" s="16" t="s">
        <v>23</v>
      </c>
      <c r="D228" s="16">
        <v>7</v>
      </c>
      <c r="E228" s="13" t="s">
        <v>933</v>
      </c>
    </row>
    <row r="229" spans="1:5" ht="14.25" customHeight="1" x14ac:dyDescent="0.2">
      <c r="A229" s="14" t="s">
        <v>219</v>
      </c>
      <c r="B229" s="17">
        <v>45</v>
      </c>
      <c r="C229" s="16" t="s">
        <v>23</v>
      </c>
      <c r="D229" s="16">
        <v>7</v>
      </c>
      <c r="E229" s="13" t="s">
        <v>933</v>
      </c>
    </row>
    <row r="230" spans="1:5" ht="14.25" customHeight="1" x14ac:dyDescent="0.2">
      <c r="A230" s="14" t="s">
        <v>220</v>
      </c>
      <c r="B230" s="17">
        <v>130</v>
      </c>
      <c r="C230" s="16" t="s">
        <v>23</v>
      </c>
      <c r="D230" s="16">
        <v>7</v>
      </c>
      <c r="E230" s="13" t="s">
        <v>933</v>
      </c>
    </row>
    <row r="231" spans="1:5" ht="14.25" customHeight="1" x14ac:dyDescent="0.2">
      <c r="A231" s="14" t="s">
        <v>221</v>
      </c>
      <c r="B231" s="17">
        <v>20</v>
      </c>
      <c r="C231" s="16" t="s">
        <v>23</v>
      </c>
      <c r="D231" s="16">
        <v>7</v>
      </c>
      <c r="E231" s="13" t="s">
        <v>933</v>
      </c>
    </row>
    <row r="232" spans="1:5" ht="14.25" customHeight="1" x14ac:dyDescent="0.2">
      <c r="A232" s="14" t="s">
        <v>222</v>
      </c>
      <c r="B232" s="17">
        <v>110</v>
      </c>
      <c r="C232" s="16" t="s">
        <v>23</v>
      </c>
      <c r="D232" s="16">
        <v>7</v>
      </c>
      <c r="E232" s="13" t="s">
        <v>933</v>
      </c>
    </row>
    <row r="233" spans="1:5" ht="14.25" customHeight="1" x14ac:dyDescent="0.2">
      <c r="A233" s="14" t="s">
        <v>223</v>
      </c>
      <c r="B233" s="17">
        <v>270</v>
      </c>
      <c r="C233" s="16" t="s">
        <v>23</v>
      </c>
      <c r="D233" s="16">
        <v>7</v>
      </c>
      <c r="E233" s="13" t="s">
        <v>933</v>
      </c>
    </row>
    <row r="234" spans="1:5" ht="14.25" customHeight="1" x14ac:dyDescent="0.2">
      <c r="A234" s="14" t="s">
        <v>224</v>
      </c>
      <c r="B234" s="17">
        <v>65</v>
      </c>
      <c r="C234" s="16" t="s">
        <v>23</v>
      </c>
      <c r="D234" s="16">
        <v>7</v>
      </c>
      <c r="E234" s="13" t="s">
        <v>933</v>
      </c>
    </row>
    <row r="235" spans="1:5" ht="14.25" customHeight="1" x14ac:dyDescent="0.2">
      <c r="A235" s="14" t="s">
        <v>225</v>
      </c>
      <c r="B235" s="17">
        <v>110</v>
      </c>
      <c r="C235" s="16" t="s">
        <v>23</v>
      </c>
      <c r="D235" s="16">
        <v>7</v>
      </c>
      <c r="E235" s="13" t="s">
        <v>933</v>
      </c>
    </row>
    <row r="236" spans="1:5" ht="14.25" customHeight="1" x14ac:dyDescent="0.2">
      <c r="A236" s="14" t="s">
        <v>226</v>
      </c>
      <c r="B236" s="17">
        <v>110</v>
      </c>
      <c r="C236" s="16" t="s">
        <v>23</v>
      </c>
      <c r="D236" s="16">
        <v>7</v>
      </c>
      <c r="E236" s="13" t="s">
        <v>933</v>
      </c>
    </row>
    <row r="237" spans="1:5" ht="14.25" customHeight="1" x14ac:dyDescent="0.2">
      <c r="A237" s="14" t="s">
        <v>227</v>
      </c>
      <c r="B237" s="17">
        <v>110</v>
      </c>
      <c r="C237" s="16" t="s">
        <v>23</v>
      </c>
      <c r="D237" s="16">
        <v>7</v>
      </c>
      <c r="E237" s="13" t="s">
        <v>933</v>
      </c>
    </row>
    <row r="238" spans="1:5" ht="14.25" customHeight="1" x14ac:dyDescent="0.2">
      <c r="A238" s="14" t="s">
        <v>228</v>
      </c>
      <c r="B238" s="17">
        <v>75</v>
      </c>
      <c r="C238" s="16" t="s">
        <v>23</v>
      </c>
      <c r="D238" s="16">
        <v>7</v>
      </c>
      <c r="E238" s="13" t="s">
        <v>933</v>
      </c>
    </row>
    <row r="239" spans="1:5" ht="14.25" customHeight="1" x14ac:dyDescent="0.2">
      <c r="A239" s="14" t="s">
        <v>202</v>
      </c>
      <c r="B239" s="17">
        <v>65</v>
      </c>
      <c r="C239" s="16" t="s">
        <v>23</v>
      </c>
      <c r="D239" s="16">
        <v>7</v>
      </c>
      <c r="E239" s="13" t="s">
        <v>933</v>
      </c>
    </row>
    <row r="240" spans="1:5" ht="14.25" customHeight="1" x14ac:dyDescent="0.2">
      <c r="A240" s="14" t="s">
        <v>229</v>
      </c>
      <c r="B240" s="17">
        <v>150</v>
      </c>
      <c r="C240" s="16" t="s">
        <v>23</v>
      </c>
      <c r="D240" s="16">
        <v>7</v>
      </c>
      <c r="E240" s="13" t="s">
        <v>933</v>
      </c>
    </row>
    <row r="241" spans="1:5" ht="14.25" customHeight="1" x14ac:dyDescent="0.2">
      <c r="A241" s="14" t="s">
        <v>345</v>
      </c>
      <c r="B241" s="17">
        <v>95</v>
      </c>
      <c r="C241" s="16" t="s">
        <v>23</v>
      </c>
      <c r="D241" s="16">
        <v>7</v>
      </c>
      <c r="E241" s="14" t="s">
        <v>346</v>
      </c>
    </row>
    <row r="242" spans="1:5" ht="14.25" customHeight="1" x14ac:dyDescent="0.2">
      <c r="A242" s="14" t="s">
        <v>347</v>
      </c>
      <c r="B242" s="17">
        <v>130</v>
      </c>
      <c r="C242" s="16" t="s">
        <v>23</v>
      </c>
      <c r="D242" s="16">
        <v>7</v>
      </c>
      <c r="E242" s="14" t="s">
        <v>346</v>
      </c>
    </row>
    <row r="243" spans="1:5" ht="14.25" customHeight="1" x14ac:dyDescent="0.2">
      <c r="A243" s="14" t="s">
        <v>348</v>
      </c>
      <c r="B243" s="17">
        <v>160</v>
      </c>
      <c r="C243" s="16" t="s">
        <v>23</v>
      </c>
      <c r="D243" s="16">
        <v>7</v>
      </c>
      <c r="E243" s="14" t="s">
        <v>346</v>
      </c>
    </row>
    <row r="244" spans="1:5" ht="14.25" customHeight="1" x14ac:dyDescent="0.2">
      <c r="A244" s="14" t="s">
        <v>349</v>
      </c>
      <c r="B244" s="17">
        <v>15</v>
      </c>
      <c r="C244" s="16" t="s">
        <v>23</v>
      </c>
      <c r="D244" s="16">
        <v>2</v>
      </c>
      <c r="E244" s="13" t="s">
        <v>350</v>
      </c>
    </row>
    <row r="245" spans="1:5" ht="14.25" customHeight="1" x14ac:dyDescent="0.2">
      <c r="A245" s="14" t="s">
        <v>351</v>
      </c>
      <c r="B245" s="17">
        <v>20</v>
      </c>
      <c r="C245" s="16" t="s">
        <v>23</v>
      </c>
      <c r="D245" s="16">
        <v>2</v>
      </c>
      <c r="E245" s="13" t="s">
        <v>350</v>
      </c>
    </row>
    <row r="246" spans="1:5" ht="14.25" customHeight="1" x14ac:dyDescent="0.2">
      <c r="A246" s="14" t="s">
        <v>352</v>
      </c>
      <c r="B246" s="17">
        <v>25</v>
      </c>
      <c r="C246" s="16" t="s">
        <v>23</v>
      </c>
      <c r="D246" s="16">
        <v>2</v>
      </c>
      <c r="E246" s="13" t="s">
        <v>350</v>
      </c>
    </row>
    <row r="247" spans="1:5" ht="14.25" customHeight="1" x14ac:dyDescent="0.2">
      <c r="A247" s="14" t="s">
        <v>353</v>
      </c>
      <c r="B247" s="17">
        <v>50</v>
      </c>
      <c r="C247" s="16" t="s">
        <v>23</v>
      </c>
      <c r="D247" s="16">
        <v>2</v>
      </c>
      <c r="E247" s="13" t="s">
        <v>354</v>
      </c>
    </row>
    <row r="248" spans="1:5" ht="14.25" customHeight="1" x14ac:dyDescent="0.2">
      <c r="A248" s="14" t="s">
        <v>355</v>
      </c>
      <c r="B248" s="17">
        <v>65</v>
      </c>
      <c r="C248" s="16" t="s">
        <v>23</v>
      </c>
      <c r="D248" s="16">
        <v>2</v>
      </c>
      <c r="E248" s="13" t="s">
        <v>354</v>
      </c>
    </row>
    <row r="249" spans="1:5" ht="14.25" customHeight="1" x14ac:dyDescent="0.2">
      <c r="A249" s="14" t="s">
        <v>356</v>
      </c>
      <c r="B249" s="17">
        <v>80</v>
      </c>
      <c r="C249" s="16" t="s">
        <v>23</v>
      </c>
      <c r="D249" s="16">
        <v>2</v>
      </c>
      <c r="E249" s="13" t="s">
        <v>354</v>
      </c>
    </row>
    <row r="250" spans="1:5" ht="14.25" customHeight="1" x14ac:dyDescent="0.2">
      <c r="A250" s="14" t="s">
        <v>927</v>
      </c>
      <c r="B250" s="16">
        <v>9</v>
      </c>
      <c r="C250" s="18" t="s">
        <v>792</v>
      </c>
      <c r="D250" s="16">
        <v>8</v>
      </c>
      <c r="E250" s="14" t="s">
        <v>928</v>
      </c>
    </row>
    <row r="251" spans="1:5" ht="14.25" customHeight="1" x14ac:dyDescent="0.2">
      <c r="A251" s="14" t="s">
        <v>917</v>
      </c>
      <c r="B251" s="16">
        <v>25</v>
      </c>
      <c r="C251" s="18" t="s">
        <v>792</v>
      </c>
      <c r="D251" s="16">
        <v>9</v>
      </c>
      <c r="E251" s="14" t="s">
        <v>918</v>
      </c>
    </row>
    <row r="252" spans="1:5" ht="14.25" customHeight="1" x14ac:dyDescent="0.2">
      <c r="A252" s="14" t="s">
        <v>921</v>
      </c>
      <c r="B252" s="16">
        <v>3</v>
      </c>
      <c r="C252" s="18" t="s">
        <v>792</v>
      </c>
      <c r="D252" s="16">
        <v>4</v>
      </c>
      <c r="E252" s="14" t="s">
        <v>922</v>
      </c>
    </row>
    <row r="253" spans="1:5" ht="14.25" customHeight="1" x14ac:dyDescent="0.2">
      <c r="A253" s="14" t="s">
        <v>925</v>
      </c>
      <c r="B253" s="16">
        <v>7</v>
      </c>
      <c r="C253" s="18" t="s">
        <v>792</v>
      </c>
      <c r="D253" s="16">
        <v>7</v>
      </c>
      <c r="E253" s="14" t="s">
        <v>926</v>
      </c>
    </row>
    <row r="254" spans="1:5" ht="14.25" customHeight="1" x14ac:dyDescent="0.2">
      <c r="A254" s="14" t="s">
        <v>915</v>
      </c>
      <c r="B254" s="16">
        <v>4</v>
      </c>
      <c r="C254" s="18" t="s">
        <v>792</v>
      </c>
      <c r="D254" s="16">
        <v>6</v>
      </c>
      <c r="E254" s="14" t="s">
        <v>916</v>
      </c>
    </row>
    <row r="255" spans="1:5" ht="14.25" customHeight="1" x14ac:dyDescent="0.2">
      <c r="A255" s="14" t="s">
        <v>847</v>
      </c>
      <c r="B255" s="16">
        <v>0.3</v>
      </c>
      <c r="C255" s="18" t="s">
        <v>792</v>
      </c>
      <c r="D255" s="16">
        <v>1</v>
      </c>
      <c r="E255" s="14" t="s">
        <v>846</v>
      </c>
    </row>
    <row r="256" spans="1:5" ht="14.25" customHeight="1" x14ac:dyDescent="0.2">
      <c r="A256" s="14" t="s">
        <v>983</v>
      </c>
      <c r="B256" s="16">
        <v>2</v>
      </c>
      <c r="C256" s="18" t="s">
        <v>792</v>
      </c>
      <c r="E256" s="14" t="s">
        <v>793</v>
      </c>
    </row>
    <row r="257" spans="1:5" ht="14.25" customHeight="1" x14ac:dyDescent="0.2">
      <c r="A257" s="14" t="s">
        <v>884</v>
      </c>
      <c r="B257" s="16">
        <v>0.3</v>
      </c>
      <c r="C257" s="18" t="s">
        <v>792</v>
      </c>
      <c r="D257" s="16">
        <v>2</v>
      </c>
      <c r="E257" s="14" t="s">
        <v>883</v>
      </c>
    </row>
    <row r="258" spans="1:5" ht="14.25" customHeight="1" x14ac:dyDescent="0.2">
      <c r="A258" s="14" t="s">
        <v>863</v>
      </c>
      <c r="B258" s="16">
        <v>2.1</v>
      </c>
      <c r="C258" s="18" t="s">
        <v>792</v>
      </c>
      <c r="D258" s="16">
        <v>4</v>
      </c>
      <c r="E258" s="14" t="s">
        <v>862</v>
      </c>
    </row>
    <row r="259" spans="1:5" ht="14.25" customHeight="1" x14ac:dyDescent="0.2">
      <c r="A259" s="14" t="s">
        <v>955</v>
      </c>
      <c r="B259" s="21">
        <v>3</v>
      </c>
      <c r="C259" s="18" t="s">
        <v>792</v>
      </c>
      <c r="D259" s="16">
        <v>6</v>
      </c>
      <c r="E259" s="14" t="s">
        <v>956</v>
      </c>
    </row>
    <row r="260" spans="1:5" ht="14.25" customHeight="1" x14ac:dyDescent="0.2">
      <c r="A260" s="14" t="s">
        <v>850</v>
      </c>
      <c r="B260" s="16">
        <v>1.2</v>
      </c>
      <c r="C260" s="18" t="s">
        <v>792</v>
      </c>
      <c r="D260" s="16">
        <v>2</v>
      </c>
      <c r="E260" s="14" t="s">
        <v>849</v>
      </c>
    </row>
    <row r="261" spans="1:5" ht="14.25" customHeight="1" x14ac:dyDescent="0.2">
      <c r="A261" s="14" t="s">
        <v>804</v>
      </c>
      <c r="B261" s="16">
        <v>0.3</v>
      </c>
      <c r="C261" s="18" t="s">
        <v>792</v>
      </c>
      <c r="D261" s="16">
        <v>1</v>
      </c>
      <c r="E261" s="14" t="s">
        <v>803</v>
      </c>
    </row>
    <row r="262" spans="1:5" ht="14.25" customHeight="1" x14ac:dyDescent="0.2">
      <c r="A262" s="14" t="s">
        <v>900</v>
      </c>
      <c r="B262" s="16">
        <v>1.3</v>
      </c>
      <c r="C262" s="18" t="s">
        <v>792</v>
      </c>
      <c r="D262" s="16">
        <v>5</v>
      </c>
      <c r="E262" s="14" t="s">
        <v>899</v>
      </c>
    </row>
    <row r="263" spans="1:5" ht="14.25" customHeight="1" x14ac:dyDescent="0.2">
      <c r="A263" s="14" t="s">
        <v>909</v>
      </c>
      <c r="B263" s="16">
        <v>0.3</v>
      </c>
      <c r="C263" s="18" t="s">
        <v>792</v>
      </c>
      <c r="E263" s="14" t="s">
        <v>793</v>
      </c>
    </row>
    <row r="264" spans="1:5" ht="14.25" customHeight="1" x14ac:dyDescent="0.2">
      <c r="A264" s="14" t="s">
        <v>845</v>
      </c>
      <c r="B264" s="16">
        <v>10</v>
      </c>
      <c r="C264" s="18" t="s">
        <v>792</v>
      </c>
      <c r="D264" s="16">
        <v>1</v>
      </c>
      <c r="E264" s="14" t="s">
        <v>844</v>
      </c>
    </row>
    <row r="265" spans="1:5" ht="14.25" customHeight="1" x14ac:dyDescent="0.2">
      <c r="A265" s="14" t="s">
        <v>910</v>
      </c>
      <c r="B265" s="16">
        <v>10</v>
      </c>
      <c r="C265" s="18" t="s">
        <v>792</v>
      </c>
      <c r="E265" s="14" t="s">
        <v>793</v>
      </c>
    </row>
    <row r="266" spans="1:5" ht="14.25" customHeight="1" x14ac:dyDescent="0.2">
      <c r="A266" s="14" t="s">
        <v>888</v>
      </c>
      <c r="B266" s="16">
        <v>1.5</v>
      </c>
      <c r="C266" s="18" t="s">
        <v>792</v>
      </c>
      <c r="D266" s="16">
        <v>3</v>
      </c>
      <c r="E266" s="14" t="s">
        <v>887</v>
      </c>
    </row>
    <row r="267" spans="1:5" ht="14.25" customHeight="1" x14ac:dyDescent="0.2">
      <c r="A267" s="14" t="s">
        <v>931</v>
      </c>
      <c r="B267" s="16">
        <v>4</v>
      </c>
      <c r="C267" s="18" t="s">
        <v>792</v>
      </c>
      <c r="D267" s="16">
        <v>5</v>
      </c>
      <c r="E267" s="14" t="s">
        <v>932</v>
      </c>
    </row>
    <row r="268" spans="1:5" ht="14.25" customHeight="1" x14ac:dyDescent="0.2">
      <c r="A268" s="14" t="s">
        <v>902</v>
      </c>
      <c r="B268" s="16">
        <v>4</v>
      </c>
      <c r="C268" s="18" t="s">
        <v>792</v>
      </c>
      <c r="D268" s="16">
        <v>5</v>
      </c>
      <c r="E268" s="14" t="s">
        <v>901</v>
      </c>
    </row>
    <row r="269" spans="1:5" ht="14.25" customHeight="1" x14ac:dyDescent="0.2">
      <c r="A269" s="14" t="s">
        <v>823</v>
      </c>
      <c r="B269" s="16">
        <v>5</v>
      </c>
      <c r="C269" s="18" t="s">
        <v>792</v>
      </c>
      <c r="E269" s="14" t="s">
        <v>793</v>
      </c>
    </row>
    <row r="270" spans="1:5" ht="14.25" customHeight="1" x14ac:dyDescent="0.2">
      <c r="A270" s="14" t="s">
        <v>858</v>
      </c>
      <c r="B270" s="16">
        <v>1.2</v>
      </c>
      <c r="C270" s="18" t="s">
        <v>792</v>
      </c>
      <c r="D270" s="16">
        <v>3</v>
      </c>
      <c r="E270" s="14" t="s">
        <v>857</v>
      </c>
    </row>
    <row r="271" spans="1:5" ht="14.25" customHeight="1" x14ac:dyDescent="0.2">
      <c r="A271" s="14" t="s">
        <v>896</v>
      </c>
      <c r="B271" s="16">
        <v>0.3</v>
      </c>
      <c r="C271" s="18" t="s">
        <v>792</v>
      </c>
      <c r="D271" s="16">
        <v>4</v>
      </c>
      <c r="E271" s="14" t="s">
        <v>895</v>
      </c>
    </row>
    <row r="272" spans="1:5" ht="14.25" customHeight="1" x14ac:dyDescent="0.2">
      <c r="A272" s="14" t="s">
        <v>913</v>
      </c>
      <c r="B272" s="16">
        <v>4</v>
      </c>
      <c r="C272" s="18" t="s">
        <v>792</v>
      </c>
      <c r="D272" s="16">
        <v>5</v>
      </c>
      <c r="E272" s="14" t="s">
        <v>914</v>
      </c>
    </row>
    <row r="273" spans="1:5" ht="14.25" customHeight="1" x14ac:dyDescent="0.2">
      <c r="A273" s="13" t="s">
        <v>791</v>
      </c>
      <c r="B273" s="22">
        <v>1</v>
      </c>
      <c r="C273" s="18" t="s">
        <v>792</v>
      </c>
      <c r="D273" s="18"/>
      <c r="E273" s="14" t="s">
        <v>793</v>
      </c>
    </row>
    <row r="274" spans="1:5" ht="14.25" customHeight="1" x14ac:dyDescent="0.2">
      <c r="A274" s="14" t="s">
        <v>988</v>
      </c>
      <c r="B274" s="16">
        <v>1.8</v>
      </c>
      <c r="C274" s="16" t="s">
        <v>792</v>
      </c>
      <c r="D274" s="16">
        <v>7</v>
      </c>
      <c r="E274" s="14" t="s">
        <v>990</v>
      </c>
    </row>
    <row r="275" spans="1:5" ht="14.25" customHeight="1" x14ac:dyDescent="0.2">
      <c r="A275" s="14" t="s">
        <v>890</v>
      </c>
      <c r="B275" s="16">
        <v>2.2999999999999998</v>
      </c>
      <c r="C275" s="18" t="s">
        <v>792</v>
      </c>
      <c r="D275" s="16">
        <v>3</v>
      </c>
      <c r="E275" s="14" t="s">
        <v>889</v>
      </c>
    </row>
    <row r="276" spans="1:5" ht="14.25" customHeight="1" x14ac:dyDescent="0.2">
      <c r="A276" s="14" t="s">
        <v>854</v>
      </c>
      <c r="B276" s="16">
        <v>15</v>
      </c>
      <c r="C276" s="18" t="s">
        <v>792</v>
      </c>
      <c r="D276" s="16">
        <v>2</v>
      </c>
      <c r="E276" s="14" t="s">
        <v>853</v>
      </c>
    </row>
    <row r="277" spans="1:5" ht="14.25" customHeight="1" x14ac:dyDescent="0.2">
      <c r="A277" s="14" t="s">
        <v>947</v>
      </c>
      <c r="B277" s="16">
        <v>55</v>
      </c>
      <c r="C277" s="18" t="s">
        <v>792</v>
      </c>
      <c r="D277" s="16">
        <v>3</v>
      </c>
      <c r="E277" s="14" t="s">
        <v>946</v>
      </c>
    </row>
    <row r="278" spans="1:5" ht="14.25" customHeight="1" x14ac:dyDescent="0.2">
      <c r="A278" s="14" t="s">
        <v>852</v>
      </c>
      <c r="B278" s="16">
        <v>15</v>
      </c>
      <c r="C278" s="18" t="s">
        <v>792</v>
      </c>
      <c r="D278" s="16">
        <v>2</v>
      </c>
      <c r="E278" s="14" t="s">
        <v>851</v>
      </c>
    </row>
    <row r="279" spans="1:5" ht="14.25" customHeight="1" x14ac:dyDescent="0.2">
      <c r="A279" s="14" t="s">
        <v>892</v>
      </c>
      <c r="B279" s="16">
        <v>2</v>
      </c>
      <c r="C279" s="18" t="s">
        <v>792</v>
      </c>
      <c r="D279" s="16">
        <v>3</v>
      </c>
      <c r="E279" s="14" t="s">
        <v>891</v>
      </c>
    </row>
    <row r="280" spans="1:5" ht="14.25" customHeight="1" x14ac:dyDescent="0.2">
      <c r="A280" s="14" t="s">
        <v>876</v>
      </c>
      <c r="B280" s="16">
        <v>0.3</v>
      </c>
      <c r="C280" s="18" t="s">
        <v>792</v>
      </c>
      <c r="D280" s="16">
        <v>1</v>
      </c>
      <c r="E280" s="14" t="s">
        <v>875</v>
      </c>
    </row>
    <row r="281" spans="1:5" ht="14.25" customHeight="1" x14ac:dyDescent="0.2">
      <c r="A281" s="14" t="s">
        <v>880</v>
      </c>
      <c r="B281" s="16">
        <v>1.5</v>
      </c>
      <c r="C281" s="18" t="s">
        <v>792</v>
      </c>
      <c r="D281" s="16">
        <v>2</v>
      </c>
      <c r="E281" s="14" t="s">
        <v>879</v>
      </c>
    </row>
    <row r="282" spans="1:5" ht="14.25" customHeight="1" x14ac:dyDescent="0.2">
      <c r="A282" s="14" t="s">
        <v>886</v>
      </c>
      <c r="B282" s="16">
        <v>1.2</v>
      </c>
      <c r="C282" s="18" t="s">
        <v>792</v>
      </c>
      <c r="D282" s="16">
        <v>2</v>
      </c>
      <c r="E282" s="14" t="s">
        <v>885</v>
      </c>
    </row>
    <row r="283" spans="1:5" ht="14.25" customHeight="1" x14ac:dyDescent="0.2">
      <c r="A283" s="14" t="s">
        <v>866</v>
      </c>
      <c r="B283" s="16">
        <v>45</v>
      </c>
      <c r="C283" s="18" t="s">
        <v>792</v>
      </c>
      <c r="D283" s="16">
        <v>4</v>
      </c>
      <c r="E283" s="14" t="s">
        <v>865</v>
      </c>
    </row>
    <row r="284" spans="1:5" ht="14.25" customHeight="1" x14ac:dyDescent="0.2">
      <c r="A284" s="14" t="s">
        <v>987</v>
      </c>
      <c r="B284" s="16">
        <v>2.1</v>
      </c>
      <c r="C284" s="18" t="s">
        <v>792</v>
      </c>
      <c r="D284" s="16">
        <v>9</v>
      </c>
      <c r="E284" s="14" t="s">
        <v>989</v>
      </c>
    </row>
    <row r="285" spans="1:5" ht="14.25" customHeight="1" x14ac:dyDescent="0.2">
      <c r="A285" s="14" t="s">
        <v>923</v>
      </c>
      <c r="B285" s="16">
        <v>8</v>
      </c>
      <c r="C285" s="18" t="s">
        <v>792</v>
      </c>
      <c r="D285" s="16">
        <v>8</v>
      </c>
      <c r="E285" s="14" t="s">
        <v>924</v>
      </c>
    </row>
    <row r="286" spans="1:5" ht="14.25" customHeight="1" x14ac:dyDescent="0.2">
      <c r="A286" s="14" t="s">
        <v>878</v>
      </c>
      <c r="B286" s="16">
        <v>0.1</v>
      </c>
      <c r="C286" s="18" t="s">
        <v>792</v>
      </c>
      <c r="D286" s="16">
        <v>1</v>
      </c>
      <c r="E286" s="14" t="s">
        <v>877</v>
      </c>
    </row>
    <row r="287" spans="1:5" ht="14.25" customHeight="1" x14ac:dyDescent="0.2">
      <c r="A287" s="14" t="s">
        <v>834</v>
      </c>
      <c r="B287" s="16">
        <v>1</v>
      </c>
      <c r="C287" s="18" t="s">
        <v>792</v>
      </c>
      <c r="E287" s="14" t="s">
        <v>833</v>
      </c>
    </row>
    <row r="288" spans="1:5" ht="14.25" customHeight="1" x14ac:dyDescent="0.2">
      <c r="A288" s="14" t="s">
        <v>906</v>
      </c>
      <c r="B288" s="16">
        <v>1.5</v>
      </c>
      <c r="C288" s="18" t="s">
        <v>792</v>
      </c>
      <c r="E288" s="14" t="s">
        <v>793</v>
      </c>
    </row>
    <row r="289" spans="1:5" ht="14.25" customHeight="1" x14ac:dyDescent="0.2">
      <c r="A289" s="14" t="s">
        <v>882</v>
      </c>
      <c r="B289" s="16">
        <v>1.2</v>
      </c>
      <c r="C289" s="18" t="s">
        <v>792</v>
      </c>
      <c r="D289" s="16">
        <v>2</v>
      </c>
      <c r="E289" s="14" t="s">
        <v>881</v>
      </c>
    </row>
    <row r="290" spans="1:5" ht="14.25" customHeight="1" x14ac:dyDescent="0.2">
      <c r="A290" s="14" t="s">
        <v>894</v>
      </c>
      <c r="B290" s="16">
        <v>2.5</v>
      </c>
      <c r="C290" s="18" t="s">
        <v>792</v>
      </c>
      <c r="D290" s="16">
        <v>4</v>
      </c>
      <c r="E290" s="14" t="s">
        <v>893</v>
      </c>
    </row>
    <row r="291" spans="1:5" ht="14.25" customHeight="1" x14ac:dyDescent="0.2">
      <c r="A291" s="14" t="s">
        <v>814</v>
      </c>
      <c r="B291" s="16">
        <v>0.7</v>
      </c>
      <c r="C291" s="18" t="s">
        <v>792</v>
      </c>
      <c r="D291" s="16">
        <v>2</v>
      </c>
      <c r="E291" s="14" t="s">
        <v>813</v>
      </c>
    </row>
    <row r="292" spans="1:5" ht="14.25" customHeight="1" x14ac:dyDescent="0.2">
      <c r="A292" s="14" t="s">
        <v>929</v>
      </c>
      <c r="B292" s="16">
        <v>8</v>
      </c>
      <c r="C292" s="18" t="s">
        <v>792</v>
      </c>
      <c r="D292" s="16">
        <v>6</v>
      </c>
      <c r="E292" s="14" t="s">
        <v>930</v>
      </c>
    </row>
    <row r="293" spans="1:5" ht="14.25" customHeight="1" x14ac:dyDescent="0.2">
      <c r="A293" s="14" t="s">
        <v>953</v>
      </c>
      <c r="B293" s="16">
        <v>3.6</v>
      </c>
      <c r="C293" s="18" t="s">
        <v>792</v>
      </c>
      <c r="D293" s="16">
        <v>9</v>
      </c>
      <c r="E293" s="14" t="s">
        <v>954</v>
      </c>
    </row>
    <row r="294" spans="1:5" ht="14.25" customHeight="1" x14ac:dyDescent="0.2">
      <c r="A294" s="14" t="s">
        <v>958</v>
      </c>
      <c r="B294" s="16">
        <v>6</v>
      </c>
      <c r="C294" s="18" t="s">
        <v>792</v>
      </c>
      <c r="D294" s="16">
        <v>7</v>
      </c>
      <c r="E294" s="14" t="s">
        <v>957</v>
      </c>
    </row>
    <row r="295" spans="1:5" ht="14.25" customHeight="1" x14ac:dyDescent="0.2">
      <c r="A295" s="14" t="s">
        <v>911</v>
      </c>
      <c r="B295" s="16">
        <v>2.1</v>
      </c>
      <c r="C295" s="18" t="s">
        <v>792</v>
      </c>
      <c r="D295" s="16">
        <v>5</v>
      </c>
      <c r="E295" s="14" t="s">
        <v>912</v>
      </c>
    </row>
    <row r="296" spans="1:5" ht="14.25" customHeight="1" x14ac:dyDescent="0.2">
      <c r="A296" s="14" t="s">
        <v>919</v>
      </c>
      <c r="B296" s="16">
        <v>5</v>
      </c>
      <c r="C296" s="18" t="s">
        <v>792</v>
      </c>
      <c r="D296" s="16">
        <v>4</v>
      </c>
      <c r="E296" s="14" t="s">
        <v>920</v>
      </c>
    </row>
    <row r="297" spans="1:5" ht="14.25" customHeight="1" x14ac:dyDescent="0.2">
      <c r="A297" s="14" t="s">
        <v>898</v>
      </c>
      <c r="B297" s="16">
        <v>3</v>
      </c>
      <c r="C297" s="18" t="s">
        <v>792</v>
      </c>
      <c r="D297" s="16">
        <v>4</v>
      </c>
      <c r="E297" s="14" t="s">
        <v>897</v>
      </c>
    </row>
    <row r="298" spans="1:5" ht="14.25" customHeight="1" x14ac:dyDescent="0.2">
      <c r="A298" s="14" t="s">
        <v>905</v>
      </c>
      <c r="B298" s="16">
        <v>0.1</v>
      </c>
      <c r="C298" s="18" t="s">
        <v>792</v>
      </c>
      <c r="E298" s="14" t="s">
        <v>793</v>
      </c>
    </row>
    <row r="299" spans="1:5" ht="14.25" customHeight="1" x14ac:dyDescent="0.2">
      <c r="A299" s="14" t="s">
        <v>907</v>
      </c>
      <c r="B299" s="16">
        <v>0.8</v>
      </c>
      <c r="C299" s="18" t="s">
        <v>792</v>
      </c>
      <c r="E299" s="14" t="s">
        <v>793</v>
      </c>
    </row>
    <row r="300" spans="1:5" ht="14.25" customHeight="1" x14ac:dyDescent="0.2">
      <c r="A300" s="14" t="s">
        <v>908</v>
      </c>
      <c r="B300" s="16">
        <v>2.5</v>
      </c>
      <c r="C300" s="18" t="s">
        <v>792</v>
      </c>
      <c r="E300" s="14" t="s">
        <v>793</v>
      </c>
    </row>
    <row r="301" spans="1:5" ht="14.25" customHeight="1" x14ac:dyDescent="0.2">
      <c r="A301" s="14" t="s">
        <v>952</v>
      </c>
      <c r="B301" s="16">
        <v>5</v>
      </c>
      <c r="C301" s="18" t="s">
        <v>792</v>
      </c>
      <c r="D301" s="16">
        <v>2</v>
      </c>
      <c r="E301" s="14" t="s">
        <v>950</v>
      </c>
    </row>
    <row r="302" spans="1:5" ht="14.25" customHeight="1" x14ac:dyDescent="0.2">
      <c r="A302" s="14" t="s">
        <v>986</v>
      </c>
      <c r="B302" s="16">
        <v>25</v>
      </c>
      <c r="C302" s="16" t="s">
        <v>873</v>
      </c>
      <c r="D302" s="16">
        <v>5</v>
      </c>
      <c r="E302" s="14" t="s">
        <v>793</v>
      </c>
    </row>
    <row r="303" spans="1:5" ht="14.25" customHeight="1" x14ac:dyDescent="0.2">
      <c r="A303" s="14" t="s">
        <v>887</v>
      </c>
      <c r="B303" s="16">
        <v>35</v>
      </c>
      <c r="C303" s="16" t="s">
        <v>873</v>
      </c>
      <c r="D303" s="16">
        <v>3</v>
      </c>
      <c r="E303" s="14" t="s">
        <v>888</v>
      </c>
    </row>
    <row r="304" spans="1:5" ht="14.25" customHeight="1" x14ac:dyDescent="0.2">
      <c r="A304" s="14" t="s">
        <v>897</v>
      </c>
      <c r="B304" s="16">
        <v>50</v>
      </c>
      <c r="C304" s="16" t="s">
        <v>873</v>
      </c>
      <c r="D304" s="16">
        <v>4</v>
      </c>
      <c r="E304" s="14" t="s">
        <v>898</v>
      </c>
    </row>
    <row r="305" spans="1:5" ht="14.25" customHeight="1" x14ac:dyDescent="0.2">
      <c r="A305" s="14" t="s">
        <v>875</v>
      </c>
      <c r="B305" s="16">
        <v>15</v>
      </c>
      <c r="C305" s="16" t="s">
        <v>873</v>
      </c>
      <c r="D305" s="16">
        <v>1</v>
      </c>
      <c r="E305" s="14" t="s">
        <v>876</v>
      </c>
    </row>
    <row r="306" spans="1:5" ht="14.25" customHeight="1" x14ac:dyDescent="0.2">
      <c r="A306" s="14" t="s">
        <v>899</v>
      </c>
      <c r="B306" s="16">
        <v>75</v>
      </c>
      <c r="C306" s="16" t="s">
        <v>873</v>
      </c>
      <c r="D306" s="16">
        <v>5</v>
      </c>
      <c r="E306" s="14" t="s">
        <v>900</v>
      </c>
    </row>
    <row r="307" spans="1:5" ht="14.25" customHeight="1" x14ac:dyDescent="0.2">
      <c r="A307" s="14" t="s">
        <v>914</v>
      </c>
      <c r="B307" s="16">
        <v>120</v>
      </c>
      <c r="C307" s="16" t="s">
        <v>873</v>
      </c>
      <c r="D307" s="16">
        <v>5</v>
      </c>
      <c r="E307" s="14" t="s">
        <v>913</v>
      </c>
    </row>
    <row r="308" spans="1:5" ht="14.25" customHeight="1" x14ac:dyDescent="0.2">
      <c r="A308" s="14" t="s">
        <v>883</v>
      </c>
      <c r="B308" s="16">
        <v>25</v>
      </c>
      <c r="C308" s="16" t="s">
        <v>873</v>
      </c>
      <c r="D308" s="16">
        <v>2</v>
      </c>
      <c r="E308" s="14" t="s">
        <v>884</v>
      </c>
    </row>
    <row r="309" spans="1:5" ht="14.25" customHeight="1" x14ac:dyDescent="0.2">
      <c r="A309" s="14" t="s">
        <v>920</v>
      </c>
      <c r="B309" s="16">
        <v>100</v>
      </c>
      <c r="C309" s="16" t="s">
        <v>873</v>
      </c>
      <c r="D309" s="16">
        <v>4</v>
      </c>
      <c r="E309" s="14" t="s">
        <v>919</v>
      </c>
    </row>
    <row r="310" spans="1:5" ht="14.25" customHeight="1" x14ac:dyDescent="0.2">
      <c r="A310" s="14" t="s">
        <v>901</v>
      </c>
      <c r="B310" s="16">
        <v>75</v>
      </c>
      <c r="C310" s="16" t="s">
        <v>873</v>
      </c>
      <c r="D310" s="16">
        <v>5</v>
      </c>
      <c r="E310" s="14" t="s">
        <v>902</v>
      </c>
    </row>
    <row r="311" spans="1:5" ht="14.25" customHeight="1" x14ac:dyDescent="0.2">
      <c r="A311" s="14" t="s">
        <v>904</v>
      </c>
      <c r="B311" s="16">
        <v>100</v>
      </c>
      <c r="C311" s="16" t="s">
        <v>873</v>
      </c>
      <c r="D311" s="16">
        <v>7</v>
      </c>
      <c r="E311" s="14" t="s">
        <v>840</v>
      </c>
    </row>
    <row r="312" spans="1:5" ht="14.25" customHeight="1" x14ac:dyDescent="0.2">
      <c r="A312" s="14" t="s">
        <v>885</v>
      </c>
      <c r="B312" s="16">
        <v>25</v>
      </c>
      <c r="C312" s="16" t="s">
        <v>873</v>
      </c>
      <c r="D312" s="16">
        <v>2</v>
      </c>
      <c r="E312" s="14" t="s">
        <v>886</v>
      </c>
    </row>
    <row r="313" spans="1:5" ht="14.25" customHeight="1" x14ac:dyDescent="0.2">
      <c r="A313" s="14" t="s">
        <v>889</v>
      </c>
      <c r="B313" s="16">
        <v>35</v>
      </c>
      <c r="C313" s="16" t="s">
        <v>873</v>
      </c>
      <c r="D313" s="16">
        <v>3</v>
      </c>
      <c r="E313" s="14" t="s">
        <v>890</v>
      </c>
    </row>
    <row r="314" spans="1:5" ht="14.25" customHeight="1" x14ac:dyDescent="0.2">
      <c r="A314" s="14" t="s">
        <v>881</v>
      </c>
      <c r="B314" s="16">
        <v>35</v>
      </c>
      <c r="C314" s="16" t="s">
        <v>873</v>
      </c>
      <c r="D314" s="16">
        <v>2</v>
      </c>
      <c r="E314" s="14" t="s">
        <v>882</v>
      </c>
    </row>
    <row r="315" spans="1:5" ht="14.25" customHeight="1" x14ac:dyDescent="0.2">
      <c r="A315" s="14" t="s">
        <v>879</v>
      </c>
      <c r="B315" s="16">
        <v>25</v>
      </c>
      <c r="C315" s="16" t="s">
        <v>873</v>
      </c>
      <c r="D315" s="16">
        <v>2</v>
      </c>
      <c r="E315" s="14" t="s">
        <v>880</v>
      </c>
    </row>
    <row r="316" spans="1:5" ht="14.25" customHeight="1" x14ac:dyDescent="0.2">
      <c r="A316" s="14" t="s">
        <v>877</v>
      </c>
      <c r="B316" s="16">
        <v>15</v>
      </c>
      <c r="C316" s="16" t="s">
        <v>873</v>
      </c>
      <c r="D316" s="16">
        <v>1</v>
      </c>
      <c r="E316" s="14" t="s">
        <v>878</v>
      </c>
    </row>
    <row r="317" spans="1:5" ht="14.25" customHeight="1" x14ac:dyDescent="0.2">
      <c r="A317" s="14" t="s">
        <v>891</v>
      </c>
      <c r="B317" s="16">
        <v>50</v>
      </c>
      <c r="C317" s="16" t="s">
        <v>873</v>
      </c>
      <c r="D317" s="16">
        <v>3</v>
      </c>
      <c r="E317" s="14" t="s">
        <v>892</v>
      </c>
    </row>
    <row r="318" spans="1:5" ht="14.25" customHeight="1" x14ac:dyDescent="0.2">
      <c r="A318" s="14" t="s">
        <v>872</v>
      </c>
      <c r="B318" s="16">
        <v>15</v>
      </c>
      <c r="C318" s="16" t="s">
        <v>873</v>
      </c>
      <c r="D318" s="16">
        <v>1</v>
      </c>
      <c r="E318" s="14" t="s">
        <v>806</v>
      </c>
    </row>
    <row r="319" spans="1:5" ht="14.25" customHeight="1" x14ac:dyDescent="0.2">
      <c r="A319" s="14" t="s">
        <v>874</v>
      </c>
      <c r="B319" s="16">
        <v>15</v>
      </c>
      <c r="C319" s="16" t="s">
        <v>873</v>
      </c>
      <c r="D319" s="16">
        <v>1</v>
      </c>
      <c r="E319" s="14" t="s">
        <v>808</v>
      </c>
    </row>
    <row r="320" spans="1:5" ht="14.25" customHeight="1" x14ac:dyDescent="0.2">
      <c r="A320" s="14" t="s">
        <v>903</v>
      </c>
      <c r="B320" s="16">
        <v>100</v>
      </c>
      <c r="C320" s="16" t="s">
        <v>873</v>
      </c>
      <c r="D320" s="16">
        <v>7</v>
      </c>
      <c r="E320" s="14" t="s">
        <v>838</v>
      </c>
    </row>
    <row r="321" spans="1:5" ht="14.25" customHeight="1" x14ac:dyDescent="0.2">
      <c r="A321" s="14" t="s">
        <v>895</v>
      </c>
      <c r="B321" s="16">
        <v>75</v>
      </c>
      <c r="C321" s="16" t="s">
        <v>873</v>
      </c>
      <c r="D321" s="16">
        <v>4</v>
      </c>
      <c r="E321" s="14" t="s">
        <v>896</v>
      </c>
    </row>
    <row r="322" spans="1:5" ht="14.25" customHeight="1" x14ac:dyDescent="0.2">
      <c r="A322" s="14" t="s">
        <v>893</v>
      </c>
      <c r="B322" s="16">
        <v>75</v>
      </c>
      <c r="C322" s="16" t="s">
        <v>873</v>
      </c>
      <c r="D322" s="16">
        <v>4</v>
      </c>
      <c r="E322" s="14" t="s">
        <v>894</v>
      </c>
    </row>
    <row r="323" spans="1:5" ht="14.25" customHeight="1" x14ac:dyDescent="0.2">
      <c r="A323" s="13" t="s">
        <v>120</v>
      </c>
      <c r="B323" s="18">
        <v>145</v>
      </c>
      <c r="C323" s="18" t="s">
        <v>407</v>
      </c>
      <c r="D323" s="18">
        <v>6</v>
      </c>
      <c r="E323" s="13" t="s">
        <v>425</v>
      </c>
    </row>
    <row r="324" spans="1:5" ht="14.25" customHeight="1" x14ac:dyDescent="0.2">
      <c r="A324" s="13" t="s">
        <v>269</v>
      </c>
      <c r="B324" s="18">
        <v>5</v>
      </c>
      <c r="C324" s="18" t="s">
        <v>407</v>
      </c>
      <c r="D324" s="18">
        <v>1</v>
      </c>
      <c r="E324" s="13" t="s">
        <v>366</v>
      </c>
    </row>
    <row r="325" spans="1:5" ht="14.25" customHeight="1" x14ac:dyDescent="0.2">
      <c r="A325" s="13" t="s">
        <v>143</v>
      </c>
      <c r="B325" s="18">
        <v>85</v>
      </c>
      <c r="C325" s="18" t="s">
        <v>407</v>
      </c>
      <c r="D325" s="18">
        <v>7</v>
      </c>
      <c r="E325" s="13" t="s">
        <v>416</v>
      </c>
    </row>
    <row r="326" spans="1:5" ht="14.25" customHeight="1" x14ac:dyDescent="0.2">
      <c r="A326" s="13" t="s">
        <v>317</v>
      </c>
      <c r="B326" s="18">
        <v>120</v>
      </c>
      <c r="C326" s="18" t="s">
        <v>407</v>
      </c>
      <c r="D326" s="18">
        <v>6</v>
      </c>
      <c r="E326" s="13" t="s">
        <v>426</v>
      </c>
    </row>
    <row r="327" spans="1:5" ht="14.25" customHeight="1" x14ac:dyDescent="0.2">
      <c r="A327" s="13" t="s">
        <v>235</v>
      </c>
      <c r="B327" s="18">
        <v>9</v>
      </c>
      <c r="C327" s="18" t="s">
        <v>407</v>
      </c>
      <c r="D327" s="18">
        <v>6</v>
      </c>
      <c r="E327" s="13" t="s">
        <v>415</v>
      </c>
    </row>
    <row r="328" spans="1:5" ht="14.25" customHeight="1" x14ac:dyDescent="0.2">
      <c r="A328" s="13" t="s">
        <v>295</v>
      </c>
      <c r="B328" s="18">
        <v>11</v>
      </c>
      <c r="C328" s="18" t="s">
        <v>407</v>
      </c>
      <c r="D328" s="18">
        <v>2</v>
      </c>
      <c r="E328" s="13" t="s">
        <v>410</v>
      </c>
    </row>
    <row r="329" spans="1:5" ht="14.25" customHeight="1" x14ac:dyDescent="0.2">
      <c r="A329" s="13" t="s">
        <v>149</v>
      </c>
      <c r="B329" s="18">
        <v>30</v>
      </c>
      <c r="C329" s="18" t="s">
        <v>407</v>
      </c>
      <c r="D329" s="18">
        <v>2</v>
      </c>
      <c r="E329" s="13" t="s">
        <v>409</v>
      </c>
    </row>
    <row r="330" spans="1:5" ht="14.25" customHeight="1" x14ac:dyDescent="0.2">
      <c r="A330" s="13" t="s">
        <v>358</v>
      </c>
      <c r="B330" s="16">
        <v>75</v>
      </c>
      <c r="C330" s="18" t="s">
        <v>407</v>
      </c>
      <c r="D330" s="18">
        <v>7</v>
      </c>
      <c r="E330" s="13" t="s">
        <v>417</v>
      </c>
    </row>
    <row r="331" spans="1:5" ht="14.25" customHeight="1" x14ac:dyDescent="0.2">
      <c r="A331" s="13" t="s">
        <v>326</v>
      </c>
      <c r="B331" s="18">
        <v>50</v>
      </c>
      <c r="C331" s="18" t="s">
        <v>407</v>
      </c>
      <c r="D331" s="18">
        <v>3</v>
      </c>
      <c r="E331" s="13" t="s">
        <v>427</v>
      </c>
    </row>
    <row r="332" spans="1:5" ht="14.25" customHeight="1" x14ac:dyDescent="0.2">
      <c r="A332" s="13" t="s">
        <v>304</v>
      </c>
      <c r="B332" s="18">
        <v>35</v>
      </c>
      <c r="C332" s="18" t="s">
        <v>407</v>
      </c>
      <c r="D332" s="18">
        <v>5</v>
      </c>
      <c r="E332" s="13" t="s">
        <v>414</v>
      </c>
    </row>
    <row r="333" spans="1:5" ht="14.25" customHeight="1" x14ac:dyDescent="0.2">
      <c r="A333" s="13" t="s">
        <v>338</v>
      </c>
      <c r="B333" s="18">
        <v>90</v>
      </c>
      <c r="C333" s="18" t="s">
        <v>407</v>
      </c>
      <c r="D333" s="18">
        <v>5</v>
      </c>
      <c r="E333" s="13" t="s">
        <v>422</v>
      </c>
    </row>
    <row r="334" spans="1:5" ht="14.25" customHeight="1" x14ac:dyDescent="0.2">
      <c r="A334" s="13" t="s">
        <v>299</v>
      </c>
      <c r="B334" s="18">
        <v>75</v>
      </c>
      <c r="C334" s="18" t="s">
        <v>407</v>
      </c>
      <c r="D334" s="18">
        <v>5</v>
      </c>
      <c r="E334" s="13" t="s">
        <v>418</v>
      </c>
    </row>
    <row r="335" spans="1:5" ht="14.25" customHeight="1" x14ac:dyDescent="0.2">
      <c r="A335" s="13" t="s">
        <v>290</v>
      </c>
      <c r="B335" s="18">
        <v>30</v>
      </c>
      <c r="C335" s="18" t="s">
        <v>407</v>
      </c>
      <c r="D335" s="18">
        <v>3</v>
      </c>
      <c r="E335" s="13" t="s">
        <v>411</v>
      </c>
    </row>
    <row r="336" spans="1:5" ht="14.25" customHeight="1" x14ac:dyDescent="0.2">
      <c r="A336" s="13" t="s">
        <v>252</v>
      </c>
      <c r="B336" s="18">
        <v>10</v>
      </c>
      <c r="C336" s="18" t="s">
        <v>407</v>
      </c>
      <c r="D336" s="18">
        <v>2</v>
      </c>
      <c r="E336" s="13" t="s">
        <v>419</v>
      </c>
    </row>
    <row r="337" spans="1:5" ht="14.25" customHeight="1" x14ac:dyDescent="0.2">
      <c r="A337" s="13" t="s">
        <v>21</v>
      </c>
      <c r="B337" s="18">
        <v>90</v>
      </c>
      <c r="C337" s="18" t="s">
        <v>407</v>
      </c>
      <c r="D337" s="18">
        <v>7</v>
      </c>
      <c r="E337" s="13" t="s">
        <v>381</v>
      </c>
    </row>
    <row r="338" spans="1:5" ht="14.25" customHeight="1" x14ac:dyDescent="0.2">
      <c r="A338" s="13" t="s">
        <v>49</v>
      </c>
      <c r="B338" s="18">
        <v>12</v>
      </c>
      <c r="C338" s="18" t="s">
        <v>407</v>
      </c>
      <c r="D338" s="18">
        <v>2</v>
      </c>
      <c r="E338" s="13" t="s">
        <v>368</v>
      </c>
    </row>
    <row r="339" spans="1:5" ht="14.25" customHeight="1" x14ac:dyDescent="0.2">
      <c r="A339" s="13" t="s">
        <v>330</v>
      </c>
      <c r="B339" s="18">
        <v>65</v>
      </c>
      <c r="C339" s="18" t="s">
        <v>407</v>
      </c>
      <c r="D339" s="18">
        <v>4</v>
      </c>
      <c r="E339" s="13" t="s">
        <v>420</v>
      </c>
    </row>
    <row r="340" spans="1:5" ht="14.25" customHeight="1" x14ac:dyDescent="0.2">
      <c r="A340" s="14" t="s">
        <v>962</v>
      </c>
      <c r="B340" s="16">
        <v>8</v>
      </c>
      <c r="C340" s="18" t="s">
        <v>407</v>
      </c>
      <c r="D340" s="16">
        <v>2</v>
      </c>
      <c r="E340" s="14" t="s">
        <v>960</v>
      </c>
    </row>
    <row r="341" spans="1:5" ht="14.25" customHeight="1" x14ac:dyDescent="0.2">
      <c r="A341" s="13" t="s">
        <v>322</v>
      </c>
      <c r="B341" s="18">
        <v>60</v>
      </c>
      <c r="C341" s="18" t="s">
        <v>407</v>
      </c>
      <c r="D341" s="18">
        <v>5</v>
      </c>
      <c r="E341" s="13" t="s">
        <v>428</v>
      </c>
    </row>
    <row r="342" spans="1:5" ht="14.25" customHeight="1" x14ac:dyDescent="0.2">
      <c r="A342" s="14" t="s">
        <v>95</v>
      </c>
      <c r="B342" s="16">
        <v>5</v>
      </c>
      <c r="C342" s="16" t="s">
        <v>407</v>
      </c>
      <c r="D342" s="16">
        <v>1</v>
      </c>
      <c r="E342" s="14" t="s">
        <v>405</v>
      </c>
    </row>
    <row r="343" spans="1:5" ht="14.25" customHeight="1" x14ac:dyDescent="0.2">
      <c r="A343" s="13" t="s">
        <v>308</v>
      </c>
      <c r="B343" s="18">
        <v>30</v>
      </c>
      <c r="C343" s="18" t="s">
        <v>407</v>
      </c>
      <c r="D343" s="18">
        <v>4</v>
      </c>
      <c r="E343" s="13" t="s">
        <v>413</v>
      </c>
    </row>
    <row r="344" spans="1:5" ht="14.25" customHeight="1" x14ac:dyDescent="0.2">
      <c r="A344" s="13" t="s">
        <v>286</v>
      </c>
      <c r="B344" s="18">
        <v>60</v>
      </c>
      <c r="C344" s="18" t="s">
        <v>407</v>
      </c>
      <c r="D344" s="18">
        <v>7</v>
      </c>
      <c r="E344" s="13" t="s">
        <v>429</v>
      </c>
    </row>
    <row r="345" spans="1:5" ht="14.25" customHeight="1" x14ac:dyDescent="0.2">
      <c r="A345" s="13" t="s">
        <v>342</v>
      </c>
      <c r="B345" s="18">
        <v>65</v>
      </c>
      <c r="C345" s="18" t="s">
        <v>407</v>
      </c>
      <c r="D345" s="18">
        <v>4</v>
      </c>
      <c r="E345" s="13" t="s">
        <v>421</v>
      </c>
    </row>
    <row r="346" spans="1:5" ht="14.25" customHeight="1" x14ac:dyDescent="0.2">
      <c r="A346" s="13" t="s">
        <v>937</v>
      </c>
      <c r="B346" s="17">
        <v>20</v>
      </c>
      <c r="C346" s="18" t="s">
        <v>407</v>
      </c>
      <c r="D346" s="16">
        <v>5</v>
      </c>
      <c r="E346" s="13" t="s">
        <v>938</v>
      </c>
    </row>
    <row r="347" spans="1:5" ht="14.25" customHeight="1" x14ac:dyDescent="0.2">
      <c r="A347" s="13" t="s">
        <v>51</v>
      </c>
      <c r="B347" s="18">
        <v>15</v>
      </c>
      <c r="C347" s="18" t="s">
        <v>407</v>
      </c>
      <c r="D347" s="18">
        <v>2</v>
      </c>
      <c r="E347" s="14" t="s">
        <v>408</v>
      </c>
    </row>
    <row r="348" spans="1:5" ht="14.25" customHeight="1" x14ac:dyDescent="0.2">
      <c r="A348" s="13" t="s">
        <v>67</v>
      </c>
      <c r="B348" s="18">
        <v>0.5</v>
      </c>
      <c r="C348" s="18" t="s">
        <v>407</v>
      </c>
      <c r="D348" s="18">
        <v>1</v>
      </c>
      <c r="E348" s="13" t="s">
        <v>363</v>
      </c>
    </row>
    <row r="349" spans="1:5" ht="14.25" customHeight="1" x14ac:dyDescent="0.2">
      <c r="A349" s="13" t="s">
        <v>161</v>
      </c>
      <c r="B349" s="18">
        <v>0.6</v>
      </c>
      <c r="C349" s="18" t="s">
        <v>407</v>
      </c>
      <c r="D349" s="18">
        <v>3</v>
      </c>
      <c r="E349" s="13" t="s">
        <v>372</v>
      </c>
    </row>
    <row r="350" spans="1:5" ht="14.25" customHeight="1" x14ac:dyDescent="0.2">
      <c r="A350" s="14" t="s">
        <v>84</v>
      </c>
      <c r="B350" s="16">
        <v>30</v>
      </c>
      <c r="C350" s="16" t="s">
        <v>407</v>
      </c>
      <c r="D350" s="16">
        <v>7</v>
      </c>
      <c r="E350" s="14" t="s">
        <v>430</v>
      </c>
    </row>
    <row r="351" spans="1:5" ht="14.25" customHeight="1" x14ac:dyDescent="0.2">
      <c r="A351" s="13" t="s">
        <v>312</v>
      </c>
      <c r="B351" s="18">
        <v>120</v>
      </c>
      <c r="C351" s="18" t="s">
        <v>407</v>
      </c>
      <c r="D351" s="18">
        <v>6</v>
      </c>
      <c r="E351" s="13" t="s">
        <v>424</v>
      </c>
    </row>
    <row r="352" spans="1:5" ht="14.25" customHeight="1" x14ac:dyDescent="0.2">
      <c r="A352" s="13" t="s">
        <v>243</v>
      </c>
      <c r="B352" s="18">
        <v>45</v>
      </c>
      <c r="C352" s="18" t="s">
        <v>407</v>
      </c>
      <c r="D352" s="18">
        <v>4</v>
      </c>
      <c r="E352" s="13" t="s">
        <v>412</v>
      </c>
    </row>
    <row r="353" spans="1:5" ht="14.25" customHeight="1" x14ac:dyDescent="0.2">
      <c r="A353" s="13" t="s">
        <v>165</v>
      </c>
      <c r="B353" s="18">
        <v>90</v>
      </c>
      <c r="C353" s="18" t="s">
        <v>407</v>
      </c>
      <c r="D353" s="18">
        <v>7</v>
      </c>
      <c r="E353" s="13" t="s">
        <v>383</v>
      </c>
    </row>
    <row r="354" spans="1:5" ht="14.25" customHeight="1" x14ac:dyDescent="0.2">
      <c r="A354" s="13" t="s">
        <v>334</v>
      </c>
      <c r="B354" s="18">
        <v>90</v>
      </c>
      <c r="C354" s="18" t="s">
        <v>407</v>
      </c>
      <c r="D354" s="18">
        <v>5</v>
      </c>
      <c r="E354" s="13" t="s">
        <v>423</v>
      </c>
    </row>
    <row r="355" spans="1:5" ht="14.25" customHeight="1" x14ac:dyDescent="0.2">
      <c r="A355" s="14" t="s">
        <v>942</v>
      </c>
      <c r="B355" s="17">
        <v>15</v>
      </c>
      <c r="C355" s="16" t="s">
        <v>20</v>
      </c>
      <c r="D355" s="16">
        <v>2</v>
      </c>
      <c r="E355" s="13" t="s">
        <v>49</v>
      </c>
    </row>
    <row r="356" spans="1:5" ht="14.25" customHeight="1" x14ac:dyDescent="0.2">
      <c r="A356" s="14" t="s">
        <v>943</v>
      </c>
      <c r="B356" s="17">
        <v>20</v>
      </c>
      <c r="C356" s="16" t="s">
        <v>20</v>
      </c>
      <c r="D356" s="16">
        <v>2</v>
      </c>
      <c r="E356" s="13" t="s">
        <v>49</v>
      </c>
    </row>
    <row r="357" spans="1:5" ht="14.25" customHeight="1" x14ac:dyDescent="0.2">
      <c r="A357" s="14" t="s">
        <v>944</v>
      </c>
      <c r="B357" s="17">
        <v>25</v>
      </c>
      <c r="C357" s="16" t="s">
        <v>20</v>
      </c>
      <c r="D357" s="16">
        <v>2</v>
      </c>
      <c r="E357" s="13" t="s">
        <v>49</v>
      </c>
    </row>
    <row r="358" spans="1:5" ht="14.25" customHeight="1" x14ac:dyDescent="0.2">
      <c r="A358" s="14" t="s">
        <v>50</v>
      </c>
      <c r="B358" s="17">
        <v>15</v>
      </c>
      <c r="C358" s="16" t="s">
        <v>20</v>
      </c>
      <c r="D358" s="16">
        <v>2</v>
      </c>
      <c r="E358" s="13" t="s">
        <v>51</v>
      </c>
    </row>
    <row r="359" spans="1:5" ht="14.25" customHeight="1" x14ac:dyDescent="0.2">
      <c r="A359" s="14" t="s">
        <v>52</v>
      </c>
      <c r="B359" s="17">
        <v>20</v>
      </c>
      <c r="C359" s="16" t="s">
        <v>20</v>
      </c>
      <c r="D359" s="16">
        <v>2</v>
      </c>
      <c r="E359" s="13" t="s">
        <v>51</v>
      </c>
    </row>
    <row r="360" spans="1:5" ht="14.25" customHeight="1" x14ac:dyDescent="0.2">
      <c r="A360" s="14" t="s">
        <v>53</v>
      </c>
      <c r="B360" s="17">
        <v>25</v>
      </c>
      <c r="C360" s="16" t="s">
        <v>20</v>
      </c>
      <c r="D360" s="16">
        <v>2</v>
      </c>
      <c r="E360" s="13" t="s">
        <v>51</v>
      </c>
    </row>
    <row r="361" spans="1:5" ht="14.25" customHeight="1" x14ac:dyDescent="0.2">
      <c r="A361" s="14" t="s">
        <v>19</v>
      </c>
      <c r="B361" s="16">
        <v>150</v>
      </c>
      <c r="C361" s="16" t="s">
        <v>20</v>
      </c>
      <c r="D361" s="16">
        <v>7</v>
      </c>
      <c r="E361" s="14" t="s">
        <v>21</v>
      </c>
    </row>
    <row r="362" spans="1:5" ht="14.25" customHeight="1" x14ac:dyDescent="0.2">
      <c r="A362" s="14" t="s">
        <v>22</v>
      </c>
      <c r="B362" s="16">
        <v>125</v>
      </c>
      <c r="C362" s="16" t="s">
        <v>20</v>
      </c>
      <c r="D362" s="16">
        <v>7</v>
      </c>
      <c r="E362" s="14" t="s">
        <v>21</v>
      </c>
    </row>
    <row r="363" spans="1:5" ht="14.25" customHeight="1" x14ac:dyDescent="0.2">
      <c r="A363" s="14" t="s">
        <v>25</v>
      </c>
      <c r="B363" s="16">
        <v>10</v>
      </c>
      <c r="C363" s="16" t="s">
        <v>20</v>
      </c>
      <c r="D363" s="16">
        <v>7</v>
      </c>
      <c r="E363" s="14" t="s">
        <v>21</v>
      </c>
    </row>
    <row r="364" spans="1:5" ht="14.25" customHeight="1" x14ac:dyDescent="0.2">
      <c r="A364" s="14" t="s">
        <v>26</v>
      </c>
      <c r="B364" s="16">
        <v>20</v>
      </c>
      <c r="C364" s="16" t="s">
        <v>20</v>
      </c>
      <c r="D364" s="16">
        <v>7</v>
      </c>
      <c r="E364" s="14" t="s">
        <v>21</v>
      </c>
    </row>
    <row r="365" spans="1:5" ht="14.25" customHeight="1" x14ac:dyDescent="0.2">
      <c r="A365" s="14" t="s">
        <v>27</v>
      </c>
      <c r="B365" s="16">
        <v>30</v>
      </c>
      <c r="C365" s="16" t="s">
        <v>20</v>
      </c>
      <c r="D365" s="16">
        <v>7</v>
      </c>
      <c r="E365" s="14" t="s">
        <v>21</v>
      </c>
    </row>
    <row r="366" spans="1:5" ht="14.25" customHeight="1" x14ac:dyDescent="0.2">
      <c r="A366" s="14" t="s">
        <v>28</v>
      </c>
      <c r="B366" s="16">
        <v>40</v>
      </c>
      <c r="C366" s="16" t="s">
        <v>20</v>
      </c>
      <c r="D366" s="16">
        <v>7</v>
      </c>
      <c r="E366" s="14" t="s">
        <v>21</v>
      </c>
    </row>
    <row r="367" spans="1:5" ht="14.25" customHeight="1" x14ac:dyDescent="0.2">
      <c r="A367" s="14" t="s">
        <v>29</v>
      </c>
      <c r="B367" s="16">
        <v>50</v>
      </c>
      <c r="C367" s="16" t="s">
        <v>20</v>
      </c>
      <c r="D367" s="16">
        <v>7</v>
      </c>
      <c r="E367" s="14" t="s">
        <v>21</v>
      </c>
    </row>
    <row r="368" spans="1:5" ht="14.25" customHeight="1" x14ac:dyDescent="0.2">
      <c r="A368" s="14" t="s">
        <v>30</v>
      </c>
      <c r="B368" s="16">
        <v>60</v>
      </c>
      <c r="C368" s="16" t="s">
        <v>20</v>
      </c>
      <c r="D368" s="16">
        <v>7</v>
      </c>
      <c r="E368" s="14" t="s">
        <v>21</v>
      </c>
    </row>
    <row r="369" spans="1:5" ht="14.25" customHeight="1" x14ac:dyDescent="0.2">
      <c r="A369" s="14" t="s">
        <v>66</v>
      </c>
      <c r="B369" s="17">
        <v>10</v>
      </c>
      <c r="C369" s="16" t="s">
        <v>20</v>
      </c>
      <c r="D369" s="16">
        <v>1</v>
      </c>
      <c r="E369" s="13" t="s">
        <v>67</v>
      </c>
    </row>
    <row r="370" spans="1:5" ht="14.25" customHeight="1" x14ac:dyDescent="0.2">
      <c r="A370" s="14" t="s">
        <v>68</v>
      </c>
      <c r="B370" s="17">
        <v>12.5</v>
      </c>
      <c r="C370" s="16" t="s">
        <v>20</v>
      </c>
      <c r="D370" s="16">
        <v>1</v>
      </c>
      <c r="E370" s="13" t="s">
        <v>67</v>
      </c>
    </row>
    <row r="371" spans="1:5" ht="14.25" customHeight="1" x14ac:dyDescent="0.2">
      <c r="A371" s="14" t="s">
        <v>69</v>
      </c>
      <c r="B371" s="17">
        <v>15</v>
      </c>
      <c r="C371" s="16" t="s">
        <v>20</v>
      </c>
      <c r="D371" s="16">
        <v>1</v>
      </c>
      <c r="E371" s="13" t="s">
        <v>67</v>
      </c>
    </row>
    <row r="372" spans="1:5" ht="14.25" customHeight="1" x14ac:dyDescent="0.2">
      <c r="A372" s="14" t="s">
        <v>85</v>
      </c>
      <c r="B372" s="17">
        <v>125</v>
      </c>
      <c r="C372" s="16" t="s">
        <v>20</v>
      </c>
      <c r="D372" s="16">
        <v>7</v>
      </c>
      <c r="E372" s="14" t="s">
        <v>84</v>
      </c>
    </row>
    <row r="373" spans="1:5" ht="14.25" customHeight="1" x14ac:dyDescent="0.2">
      <c r="A373" s="14" t="s">
        <v>94</v>
      </c>
      <c r="B373" s="17">
        <v>10</v>
      </c>
      <c r="C373" s="16" t="s">
        <v>20</v>
      </c>
      <c r="D373" s="16">
        <v>1</v>
      </c>
      <c r="E373" s="13" t="s">
        <v>95</v>
      </c>
    </row>
    <row r="374" spans="1:5" ht="14.25" customHeight="1" x14ac:dyDescent="0.2">
      <c r="A374" s="14" t="s">
        <v>96</v>
      </c>
      <c r="B374" s="17">
        <v>12.5</v>
      </c>
      <c r="C374" s="16" t="s">
        <v>20</v>
      </c>
      <c r="D374" s="16">
        <v>1</v>
      </c>
      <c r="E374" s="13" t="s">
        <v>95</v>
      </c>
    </row>
    <row r="375" spans="1:5" ht="14.25" customHeight="1" x14ac:dyDescent="0.2">
      <c r="A375" s="14" t="s">
        <v>97</v>
      </c>
      <c r="B375" s="17">
        <v>15</v>
      </c>
      <c r="C375" s="16" t="s">
        <v>20</v>
      </c>
      <c r="D375" s="16">
        <v>1</v>
      </c>
      <c r="E375" s="13" t="s">
        <v>95</v>
      </c>
    </row>
    <row r="376" spans="1:5" ht="14.25" customHeight="1" x14ac:dyDescent="0.2">
      <c r="A376" s="14" t="s">
        <v>119</v>
      </c>
      <c r="B376" s="17">
        <v>275</v>
      </c>
      <c r="C376" s="16" t="s">
        <v>20</v>
      </c>
      <c r="D376" s="16">
        <v>6</v>
      </c>
      <c r="E376" s="13" t="s">
        <v>120</v>
      </c>
    </row>
    <row r="377" spans="1:5" ht="14.25" customHeight="1" x14ac:dyDescent="0.2">
      <c r="A377" s="14" t="s">
        <v>121</v>
      </c>
      <c r="B377" s="17">
        <v>415</v>
      </c>
      <c r="C377" s="16" t="s">
        <v>20</v>
      </c>
      <c r="D377" s="16">
        <v>6</v>
      </c>
      <c r="E377" s="13" t="s">
        <v>120</v>
      </c>
    </row>
    <row r="378" spans="1:5" ht="14.25" customHeight="1" x14ac:dyDescent="0.2">
      <c r="A378" s="14" t="s">
        <v>122</v>
      </c>
      <c r="B378" s="17">
        <v>620</v>
      </c>
      <c r="C378" s="16" t="s">
        <v>20</v>
      </c>
      <c r="D378" s="16">
        <v>6</v>
      </c>
      <c r="E378" s="13" t="s">
        <v>120</v>
      </c>
    </row>
    <row r="379" spans="1:5" ht="14.25" customHeight="1" x14ac:dyDescent="0.2">
      <c r="A379" s="14" t="s">
        <v>123</v>
      </c>
      <c r="B379" s="17">
        <v>1240</v>
      </c>
      <c r="C379" s="16" t="s">
        <v>20</v>
      </c>
      <c r="D379" s="16">
        <v>6</v>
      </c>
      <c r="E379" s="13" t="s">
        <v>120</v>
      </c>
    </row>
    <row r="380" spans="1:5" ht="14.25" customHeight="1" x14ac:dyDescent="0.2">
      <c r="A380" s="14" t="s">
        <v>142</v>
      </c>
      <c r="B380" s="17">
        <v>240</v>
      </c>
      <c r="C380" s="16" t="s">
        <v>20</v>
      </c>
      <c r="D380" s="16">
        <v>7</v>
      </c>
      <c r="E380" s="13" t="s">
        <v>143</v>
      </c>
    </row>
    <row r="381" spans="1:5" ht="14.25" customHeight="1" x14ac:dyDescent="0.2">
      <c r="A381" s="14" t="s">
        <v>148</v>
      </c>
      <c r="B381" s="17">
        <v>35</v>
      </c>
      <c r="C381" s="16" t="s">
        <v>20</v>
      </c>
      <c r="D381" s="16">
        <v>2</v>
      </c>
      <c r="E381" s="13" t="s">
        <v>149</v>
      </c>
    </row>
    <row r="382" spans="1:5" ht="14.25" customHeight="1" x14ac:dyDescent="0.2">
      <c r="A382" s="14" t="s">
        <v>150</v>
      </c>
      <c r="B382" s="17">
        <v>45</v>
      </c>
      <c r="C382" s="16" t="s">
        <v>20</v>
      </c>
      <c r="D382" s="16">
        <v>2</v>
      </c>
      <c r="E382" s="13" t="s">
        <v>149</v>
      </c>
    </row>
    <row r="383" spans="1:5" ht="14.25" customHeight="1" x14ac:dyDescent="0.2">
      <c r="A383" s="14" t="s">
        <v>151</v>
      </c>
      <c r="B383" s="17">
        <v>55</v>
      </c>
      <c r="C383" s="16" t="s">
        <v>20</v>
      </c>
      <c r="D383" s="16">
        <v>2</v>
      </c>
      <c r="E383" s="13" t="s">
        <v>149</v>
      </c>
    </row>
    <row r="384" spans="1:5" ht="14.25" customHeight="1" x14ac:dyDescent="0.2">
      <c r="A384" s="14" t="s">
        <v>160</v>
      </c>
      <c r="B384" s="17">
        <v>10</v>
      </c>
      <c r="C384" s="16" t="s">
        <v>20</v>
      </c>
      <c r="D384" s="16">
        <v>3</v>
      </c>
      <c r="E384" s="13" t="s">
        <v>161</v>
      </c>
    </row>
    <row r="385" spans="1:5" ht="14.25" customHeight="1" x14ac:dyDescent="0.2">
      <c r="A385" s="14" t="s">
        <v>162</v>
      </c>
      <c r="B385" s="17">
        <v>15</v>
      </c>
      <c r="C385" s="16" t="s">
        <v>20</v>
      </c>
      <c r="D385" s="16">
        <v>3</v>
      </c>
      <c r="E385" s="13" t="s">
        <v>161</v>
      </c>
    </row>
    <row r="386" spans="1:5" ht="14.25" customHeight="1" x14ac:dyDescent="0.2">
      <c r="A386" s="14" t="s">
        <v>163</v>
      </c>
      <c r="B386" s="17">
        <v>20</v>
      </c>
      <c r="C386" s="16" t="s">
        <v>20</v>
      </c>
      <c r="D386" s="16">
        <v>3</v>
      </c>
      <c r="E386" s="13" t="s">
        <v>161</v>
      </c>
    </row>
    <row r="387" spans="1:5" ht="14.25" customHeight="1" x14ac:dyDescent="0.2">
      <c r="A387" s="14" t="s">
        <v>234</v>
      </c>
      <c r="B387" s="17">
        <v>50</v>
      </c>
      <c r="C387" s="16" t="s">
        <v>20</v>
      </c>
      <c r="D387" s="16">
        <v>6</v>
      </c>
      <c r="E387" s="13" t="s">
        <v>235</v>
      </c>
    </row>
    <row r="388" spans="1:5" ht="14.25" customHeight="1" x14ac:dyDescent="0.2">
      <c r="A388" s="14" t="s">
        <v>236</v>
      </c>
      <c r="B388" s="17">
        <v>65</v>
      </c>
      <c r="C388" s="16" t="s">
        <v>20</v>
      </c>
      <c r="D388" s="16">
        <v>6</v>
      </c>
      <c r="E388" s="13" t="s">
        <v>235</v>
      </c>
    </row>
    <row r="389" spans="1:5" ht="14.25" customHeight="1" x14ac:dyDescent="0.2">
      <c r="A389" s="14" t="s">
        <v>237</v>
      </c>
      <c r="B389" s="17">
        <v>80</v>
      </c>
      <c r="C389" s="16" t="s">
        <v>20</v>
      </c>
      <c r="D389" s="16">
        <v>6</v>
      </c>
      <c r="E389" s="13" t="s">
        <v>235</v>
      </c>
    </row>
    <row r="390" spans="1:5" ht="14.25" customHeight="1" x14ac:dyDescent="0.2">
      <c r="A390" s="14" t="s">
        <v>242</v>
      </c>
      <c r="B390" s="17">
        <v>25</v>
      </c>
      <c r="C390" s="16" t="s">
        <v>20</v>
      </c>
      <c r="D390" s="16">
        <v>4</v>
      </c>
      <c r="E390" s="13" t="s">
        <v>243</v>
      </c>
    </row>
    <row r="391" spans="1:5" ht="14.25" customHeight="1" x14ac:dyDescent="0.2">
      <c r="A391" s="14" t="s">
        <v>244</v>
      </c>
      <c r="B391" s="17">
        <v>35</v>
      </c>
      <c r="C391" s="16" t="s">
        <v>20</v>
      </c>
      <c r="D391" s="16">
        <v>4</v>
      </c>
      <c r="E391" s="13" t="s">
        <v>243</v>
      </c>
    </row>
    <row r="392" spans="1:5" ht="14.25" customHeight="1" x14ac:dyDescent="0.2">
      <c r="A392" s="14" t="s">
        <v>245</v>
      </c>
      <c r="B392" s="17">
        <v>45</v>
      </c>
      <c r="C392" s="16" t="s">
        <v>20</v>
      </c>
      <c r="D392" s="16">
        <v>4</v>
      </c>
      <c r="E392" s="13" t="s">
        <v>243</v>
      </c>
    </row>
    <row r="393" spans="1:5" ht="14.25" customHeight="1" x14ac:dyDescent="0.2">
      <c r="A393" s="14" t="s">
        <v>251</v>
      </c>
      <c r="B393" s="17">
        <v>20</v>
      </c>
      <c r="C393" s="16" t="s">
        <v>20</v>
      </c>
      <c r="D393" s="16">
        <v>2</v>
      </c>
      <c r="E393" s="13" t="s">
        <v>252</v>
      </c>
    </row>
    <row r="394" spans="1:5" ht="14.25" customHeight="1" x14ac:dyDescent="0.2">
      <c r="A394" s="14" t="s">
        <v>253</v>
      </c>
      <c r="B394" s="17">
        <v>25</v>
      </c>
      <c r="C394" s="16" t="s">
        <v>20</v>
      </c>
      <c r="D394" s="16">
        <v>2</v>
      </c>
      <c r="E394" s="13" t="s">
        <v>252</v>
      </c>
    </row>
    <row r="395" spans="1:5" ht="14.25" customHeight="1" x14ac:dyDescent="0.2">
      <c r="A395" s="14" t="s">
        <v>254</v>
      </c>
      <c r="B395" s="17">
        <v>30</v>
      </c>
      <c r="C395" s="16" t="s">
        <v>20</v>
      </c>
      <c r="D395" s="16">
        <v>2</v>
      </c>
      <c r="E395" s="13" t="s">
        <v>252</v>
      </c>
    </row>
    <row r="396" spans="1:5" ht="14.25" customHeight="1" x14ac:dyDescent="0.2">
      <c r="A396" s="14" t="s">
        <v>268</v>
      </c>
      <c r="B396" s="17">
        <v>10</v>
      </c>
      <c r="C396" s="16" t="s">
        <v>20</v>
      </c>
      <c r="D396" s="16">
        <v>1</v>
      </c>
      <c r="E396" s="13" t="s">
        <v>269</v>
      </c>
    </row>
    <row r="397" spans="1:5" ht="14.25" customHeight="1" x14ac:dyDescent="0.2">
      <c r="A397" s="14" t="s">
        <v>270</v>
      </c>
      <c r="B397" s="17">
        <v>12.5</v>
      </c>
      <c r="C397" s="16" t="s">
        <v>20</v>
      </c>
      <c r="D397" s="16">
        <v>1</v>
      </c>
      <c r="E397" s="13" t="s">
        <v>269</v>
      </c>
    </row>
    <row r="398" spans="1:5" ht="14.25" customHeight="1" x14ac:dyDescent="0.2">
      <c r="A398" s="14" t="s">
        <v>271</v>
      </c>
      <c r="B398" s="17">
        <v>15</v>
      </c>
      <c r="C398" s="16" t="s">
        <v>20</v>
      </c>
      <c r="D398" s="16">
        <v>1</v>
      </c>
      <c r="E398" s="13" t="s">
        <v>269</v>
      </c>
    </row>
    <row r="399" spans="1:5" ht="14.25" customHeight="1" x14ac:dyDescent="0.2">
      <c r="A399" s="14" t="s">
        <v>960</v>
      </c>
      <c r="B399" s="16">
        <v>50</v>
      </c>
      <c r="C399" s="16" t="s">
        <v>20</v>
      </c>
      <c r="D399" s="16">
        <v>2</v>
      </c>
      <c r="E399" s="14" t="s">
        <v>962</v>
      </c>
    </row>
    <row r="400" spans="1:5" ht="14.25" customHeight="1" x14ac:dyDescent="0.2">
      <c r="A400" s="14" t="s">
        <v>285</v>
      </c>
      <c r="B400" s="17">
        <v>90</v>
      </c>
      <c r="C400" s="16" t="s">
        <v>20</v>
      </c>
      <c r="D400" s="16">
        <v>7</v>
      </c>
      <c r="E400" s="13" t="s">
        <v>286</v>
      </c>
    </row>
    <row r="401" spans="1:5" ht="14.25" customHeight="1" x14ac:dyDescent="0.2">
      <c r="A401" s="14" t="s">
        <v>287</v>
      </c>
      <c r="B401" s="17">
        <v>120</v>
      </c>
      <c r="C401" s="16" t="s">
        <v>20</v>
      </c>
      <c r="D401" s="16">
        <v>7</v>
      </c>
      <c r="E401" s="13" t="s">
        <v>286</v>
      </c>
    </row>
    <row r="402" spans="1:5" ht="14.25" customHeight="1" x14ac:dyDescent="0.2">
      <c r="A402" s="14" t="s">
        <v>288</v>
      </c>
      <c r="B402" s="17">
        <v>150</v>
      </c>
      <c r="C402" s="16" t="s">
        <v>20</v>
      </c>
      <c r="D402" s="16">
        <v>7</v>
      </c>
      <c r="E402" s="13" t="s">
        <v>286</v>
      </c>
    </row>
    <row r="403" spans="1:5" ht="14.25" customHeight="1" x14ac:dyDescent="0.2">
      <c r="A403" s="14" t="s">
        <v>289</v>
      </c>
      <c r="B403" s="17">
        <v>100</v>
      </c>
      <c r="C403" s="16" t="s">
        <v>20</v>
      </c>
      <c r="D403" s="16">
        <v>3</v>
      </c>
      <c r="E403" s="13" t="s">
        <v>290</v>
      </c>
    </row>
    <row r="404" spans="1:5" ht="14.25" customHeight="1" x14ac:dyDescent="0.2">
      <c r="A404" s="14" t="s">
        <v>291</v>
      </c>
      <c r="B404" s="17">
        <v>150</v>
      </c>
      <c r="C404" s="16" t="s">
        <v>20</v>
      </c>
      <c r="D404" s="16">
        <v>3</v>
      </c>
      <c r="E404" s="13" t="s">
        <v>290</v>
      </c>
    </row>
    <row r="405" spans="1:5" ht="14.25" customHeight="1" x14ac:dyDescent="0.2">
      <c r="A405" s="14" t="s">
        <v>292</v>
      </c>
      <c r="B405" s="17">
        <v>225</v>
      </c>
      <c r="C405" s="16" t="s">
        <v>20</v>
      </c>
      <c r="D405" s="16">
        <v>3</v>
      </c>
      <c r="E405" s="13" t="s">
        <v>290</v>
      </c>
    </row>
    <row r="406" spans="1:5" ht="14.25" customHeight="1" x14ac:dyDescent="0.2">
      <c r="A406" s="14" t="s">
        <v>293</v>
      </c>
      <c r="B406" s="17">
        <v>450</v>
      </c>
      <c r="C406" s="16" t="s">
        <v>20</v>
      </c>
      <c r="D406" s="16">
        <v>3</v>
      </c>
      <c r="E406" s="13" t="s">
        <v>290</v>
      </c>
    </row>
    <row r="407" spans="1:5" ht="14.25" customHeight="1" x14ac:dyDescent="0.2">
      <c r="A407" s="14" t="s">
        <v>294</v>
      </c>
      <c r="B407" s="17">
        <v>25</v>
      </c>
      <c r="C407" s="16" t="s">
        <v>20</v>
      </c>
      <c r="D407" s="16">
        <v>2</v>
      </c>
      <c r="E407" s="13" t="s">
        <v>295</v>
      </c>
    </row>
    <row r="408" spans="1:5" ht="14.25" customHeight="1" x14ac:dyDescent="0.2">
      <c r="A408" s="14" t="s">
        <v>296</v>
      </c>
      <c r="B408" s="17">
        <v>35</v>
      </c>
      <c r="C408" s="16" t="s">
        <v>20</v>
      </c>
      <c r="D408" s="16">
        <v>2</v>
      </c>
      <c r="E408" s="13" t="s">
        <v>295</v>
      </c>
    </row>
    <row r="409" spans="1:5" ht="14.25" customHeight="1" x14ac:dyDescent="0.2">
      <c r="A409" s="14" t="s">
        <v>297</v>
      </c>
      <c r="B409" s="17">
        <v>45</v>
      </c>
      <c r="C409" s="16" t="s">
        <v>20</v>
      </c>
      <c r="D409" s="16">
        <v>2</v>
      </c>
      <c r="E409" s="13" t="s">
        <v>295</v>
      </c>
    </row>
    <row r="410" spans="1:5" ht="14.25" customHeight="1" x14ac:dyDescent="0.2">
      <c r="A410" s="14" t="s">
        <v>298</v>
      </c>
      <c r="B410" s="17">
        <v>300</v>
      </c>
      <c r="C410" s="16" t="s">
        <v>20</v>
      </c>
      <c r="D410" s="16">
        <v>5</v>
      </c>
      <c r="E410" s="13" t="s">
        <v>299</v>
      </c>
    </row>
    <row r="411" spans="1:5" ht="14.25" customHeight="1" x14ac:dyDescent="0.2">
      <c r="A411" s="14" t="s">
        <v>300</v>
      </c>
      <c r="B411" s="17">
        <v>450</v>
      </c>
      <c r="C411" s="16" t="s">
        <v>20</v>
      </c>
      <c r="D411" s="16">
        <v>5</v>
      </c>
      <c r="E411" s="13" t="s">
        <v>299</v>
      </c>
    </row>
    <row r="412" spans="1:5" ht="14.25" customHeight="1" x14ac:dyDescent="0.2">
      <c r="A412" s="14" t="s">
        <v>301</v>
      </c>
      <c r="B412" s="17">
        <v>675</v>
      </c>
      <c r="C412" s="16" t="s">
        <v>20</v>
      </c>
      <c r="D412" s="16">
        <v>5</v>
      </c>
      <c r="E412" s="13" t="s">
        <v>299</v>
      </c>
    </row>
    <row r="413" spans="1:5" ht="14.25" customHeight="1" x14ac:dyDescent="0.2">
      <c r="A413" s="14" t="s">
        <v>302</v>
      </c>
      <c r="B413" s="17">
        <v>1350</v>
      </c>
      <c r="C413" s="16" t="s">
        <v>20</v>
      </c>
      <c r="D413" s="16">
        <v>5</v>
      </c>
      <c r="E413" s="13" t="s">
        <v>299</v>
      </c>
    </row>
    <row r="414" spans="1:5" ht="14.25" customHeight="1" x14ac:dyDescent="0.2">
      <c r="A414" s="14" t="s">
        <v>303</v>
      </c>
      <c r="B414" s="17">
        <v>25</v>
      </c>
      <c r="C414" s="16" t="s">
        <v>20</v>
      </c>
      <c r="D414" s="16">
        <v>5</v>
      </c>
      <c r="E414" s="13" t="s">
        <v>304</v>
      </c>
    </row>
    <row r="415" spans="1:5" ht="14.25" customHeight="1" x14ac:dyDescent="0.2">
      <c r="A415" s="14" t="s">
        <v>305</v>
      </c>
      <c r="B415" s="17">
        <v>35</v>
      </c>
      <c r="C415" s="16" t="s">
        <v>20</v>
      </c>
      <c r="D415" s="16">
        <v>5</v>
      </c>
      <c r="E415" s="13" t="s">
        <v>304</v>
      </c>
    </row>
    <row r="416" spans="1:5" ht="14.25" customHeight="1" x14ac:dyDescent="0.2">
      <c r="A416" s="14" t="s">
        <v>306</v>
      </c>
      <c r="B416" s="17">
        <v>45</v>
      </c>
      <c r="C416" s="16" t="s">
        <v>20</v>
      </c>
      <c r="D416" s="16">
        <v>5</v>
      </c>
      <c r="E416" s="13" t="s">
        <v>304</v>
      </c>
    </row>
    <row r="417" spans="1:5" ht="14.25" customHeight="1" x14ac:dyDescent="0.2">
      <c r="A417" s="14" t="s">
        <v>934</v>
      </c>
      <c r="B417" s="17">
        <v>75</v>
      </c>
      <c r="C417" s="16" t="s">
        <v>20</v>
      </c>
      <c r="D417" s="16">
        <v>5</v>
      </c>
      <c r="E417" s="13" t="s">
        <v>937</v>
      </c>
    </row>
    <row r="418" spans="1:5" ht="14.25" customHeight="1" x14ac:dyDescent="0.2">
      <c r="A418" s="14" t="s">
        <v>935</v>
      </c>
      <c r="B418" s="17">
        <v>130</v>
      </c>
      <c r="C418" s="16" t="s">
        <v>20</v>
      </c>
      <c r="D418" s="16">
        <v>5</v>
      </c>
      <c r="E418" s="13" t="s">
        <v>937</v>
      </c>
    </row>
    <row r="419" spans="1:5" ht="14.25" customHeight="1" x14ac:dyDescent="0.2">
      <c r="A419" s="14" t="s">
        <v>936</v>
      </c>
      <c r="B419" s="17">
        <v>175</v>
      </c>
      <c r="C419" s="16" t="s">
        <v>20</v>
      </c>
      <c r="D419" s="16">
        <v>5</v>
      </c>
      <c r="E419" s="13" t="s">
        <v>937</v>
      </c>
    </row>
    <row r="420" spans="1:5" ht="14.25" customHeight="1" x14ac:dyDescent="0.2">
      <c r="A420" s="14" t="s">
        <v>164</v>
      </c>
      <c r="B420" s="17">
        <v>225</v>
      </c>
      <c r="C420" s="16" t="s">
        <v>20</v>
      </c>
      <c r="D420" s="16">
        <v>7</v>
      </c>
      <c r="E420" s="13" t="s">
        <v>165</v>
      </c>
    </row>
    <row r="421" spans="1:5" ht="14.25" customHeight="1" x14ac:dyDescent="0.2">
      <c r="A421" s="14" t="s">
        <v>166</v>
      </c>
      <c r="B421" s="17">
        <v>125</v>
      </c>
      <c r="C421" s="16" t="s">
        <v>20</v>
      </c>
      <c r="D421" s="16">
        <v>7</v>
      </c>
      <c r="E421" s="13" t="s">
        <v>165</v>
      </c>
    </row>
    <row r="422" spans="1:5" ht="14.25" customHeight="1" x14ac:dyDescent="0.2">
      <c r="A422" s="14" t="s">
        <v>167</v>
      </c>
      <c r="B422" s="17">
        <v>140</v>
      </c>
      <c r="C422" s="16" t="s">
        <v>20</v>
      </c>
      <c r="D422" s="16">
        <v>7</v>
      </c>
      <c r="E422" s="13" t="s">
        <v>165</v>
      </c>
    </row>
    <row r="423" spans="1:5" ht="14.25" customHeight="1" x14ac:dyDescent="0.2">
      <c r="A423" s="14" t="s">
        <v>168</v>
      </c>
      <c r="B423" s="17">
        <v>70</v>
      </c>
      <c r="C423" s="16" t="s">
        <v>20</v>
      </c>
      <c r="D423" s="16">
        <v>7</v>
      </c>
      <c r="E423" s="13" t="s">
        <v>165</v>
      </c>
    </row>
    <row r="424" spans="1:5" ht="14.25" customHeight="1" x14ac:dyDescent="0.2">
      <c r="A424" s="14" t="s">
        <v>169</v>
      </c>
      <c r="B424" s="17">
        <v>25</v>
      </c>
      <c r="C424" s="16" t="s">
        <v>20</v>
      </c>
      <c r="D424" s="16">
        <v>7</v>
      </c>
      <c r="E424" s="13" t="s">
        <v>165</v>
      </c>
    </row>
    <row r="425" spans="1:5" ht="14.25" customHeight="1" x14ac:dyDescent="0.2">
      <c r="A425" s="14" t="s">
        <v>170</v>
      </c>
      <c r="B425" s="17">
        <v>90</v>
      </c>
      <c r="C425" s="16" t="s">
        <v>20</v>
      </c>
      <c r="D425" s="16">
        <v>7</v>
      </c>
      <c r="E425" s="13" t="s">
        <v>165</v>
      </c>
    </row>
    <row r="426" spans="1:5" ht="14.25" customHeight="1" x14ac:dyDescent="0.2">
      <c r="A426" s="14" t="s">
        <v>171</v>
      </c>
      <c r="B426" s="17">
        <v>45</v>
      </c>
      <c r="C426" s="16" t="s">
        <v>20</v>
      </c>
      <c r="D426" s="16">
        <v>7</v>
      </c>
      <c r="E426" s="13" t="s">
        <v>165</v>
      </c>
    </row>
    <row r="427" spans="1:5" ht="14.25" customHeight="1" x14ac:dyDescent="0.2">
      <c r="A427" s="14" t="s">
        <v>172</v>
      </c>
      <c r="B427" s="17">
        <v>70</v>
      </c>
      <c r="C427" s="16" t="s">
        <v>20</v>
      </c>
      <c r="D427" s="16">
        <v>7</v>
      </c>
      <c r="E427" s="13" t="s">
        <v>165</v>
      </c>
    </row>
    <row r="428" spans="1:5" ht="14.25" customHeight="1" x14ac:dyDescent="0.2">
      <c r="A428" s="14" t="s">
        <v>173</v>
      </c>
      <c r="B428" s="17">
        <v>140</v>
      </c>
      <c r="C428" s="16" t="s">
        <v>20</v>
      </c>
      <c r="D428" s="16">
        <v>7</v>
      </c>
      <c r="E428" s="13" t="s">
        <v>165</v>
      </c>
    </row>
    <row r="429" spans="1:5" ht="14.25" customHeight="1" x14ac:dyDescent="0.2">
      <c r="A429" s="14" t="s">
        <v>174</v>
      </c>
      <c r="B429" s="17">
        <v>70</v>
      </c>
      <c r="C429" s="16" t="s">
        <v>20</v>
      </c>
      <c r="D429" s="16">
        <v>7</v>
      </c>
      <c r="E429" s="13" t="s">
        <v>165</v>
      </c>
    </row>
    <row r="430" spans="1:5" ht="14.25" customHeight="1" x14ac:dyDescent="0.2">
      <c r="A430" s="14" t="s">
        <v>175</v>
      </c>
      <c r="B430" s="17">
        <v>25</v>
      </c>
      <c r="C430" s="16" t="s">
        <v>20</v>
      </c>
      <c r="D430" s="16">
        <v>7</v>
      </c>
      <c r="E430" s="13" t="s">
        <v>165</v>
      </c>
    </row>
    <row r="431" spans="1:5" ht="14.25" customHeight="1" x14ac:dyDescent="0.2">
      <c r="A431" s="14" t="s">
        <v>176</v>
      </c>
      <c r="B431" s="17">
        <v>90</v>
      </c>
      <c r="C431" s="16" t="s">
        <v>20</v>
      </c>
      <c r="D431" s="16">
        <v>7</v>
      </c>
      <c r="E431" s="13" t="s">
        <v>165</v>
      </c>
    </row>
    <row r="432" spans="1:5" ht="14.25" customHeight="1" x14ac:dyDescent="0.2">
      <c r="A432" s="14" t="s">
        <v>177</v>
      </c>
      <c r="B432" s="17">
        <v>45</v>
      </c>
      <c r="C432" s="16" t="s">
        <v>20</v>
      </c>
      <c r="D432" s="16">
        <v>7</v>
      </c>
      <c r="E432" s="13" t="s">
        <v>165</v>
      </c>
    </row>
    <row r="433" spans="1:5" ht="14.25" customHeight="1" x14ac:dyDescent="0.2">
      <c r="A433" s="14" t="s">
        <v>178</v>
      </c>
      <c r="B433" s="17">
        <v>240</v>
      </c>
      <c r="C433" s="16" t="s">
        <v>20</v>
      </c>
      <c r="D433" s="16">
        <v>7</v>
      </c>
      <c r="E433" s="13" t="s">
        <v>165</v>
      </c>
    </row>
    <row r="434" spans="1:5" ht="14.25" customHeight="1" x14ac:dyDescent="0.2">
      <c r="A434" s="14" t="s">
        <v>179</v>
      </c>
      <c r="B434" s="17">
        <v>270</v>
      </c>
      <c r="C434" s="16" t="s">
        <v>20</v>
      </c>
      <c r="D434" s="16">
        <v>7</v>
      </c>
      <c r="E434" s="13" t="s">
        <v>165</v>
      </c>
    </row>
    <row r="435" spans="1:5" ht="14.25" customHeight="1" x14ac:dyDescent="0.2">
      <c r="A435" s="14" t="s">
        <v>180</v>
      </c>
      <c r="B435" s="17">
        <v>65</v>
      </c>
      <c r="C435" s="16" t="s">
        <v>20</v>
      </c>
      <c r="D435" s="16">
        <v>7</v>
      </c>
      <c r="E435" s="13" t="s">
        <v>165</v>
      </c>
    </row>
    <row r="436" spans="1:5" ht="14.25" customHeight="1" x14ac:dyDescent="0.2">
      <c r="A436" s="14" t="s">
        <v>181</v>
      </c>
      <c r="B436" s="17">
        <v>130</v>
      </c>
      <c r="C436" s="16" t="s">
        <v>20</v>
      </c>
      <c r="D436" s="16">
        <v>7</v>
      </c>
      <c r="E436" s="13" t="s">
        <v>165</v>
      </c>
    </row>
    <row r="437" spans="1:5" ht="14.25" customHeight="1" x14ac:dyDescent="0.2">
      <c r="A437" s="14" t="s">
        <v>182</v>
      </c>
      <c r="B437" s="17">
        <v>175</v>
      </c>
      <c r="C437" s="16" t="s">
        <v>20</v>
      </c>
      <c r="D437" s="16">
        <v>7</v>
      </c>
      <c r="E437" s="13" t="s">
        <v>165</v>
      </c>
    </row>
    <row r="438" spans="1:5" ht="14.25" customHeight="1" x14ac:dyDescent="0.2">
      <c r="A438" s="14" t="s">
        <v>183</v>
      </c>
      <c r="B438" s="17">
        <v>75</v>
      </c>
      <c r="C438" s="16" t="s">
        <v>20</v>
      </c>
      <c r="D438" s="16">
        <v>7</v>
      </c>
      <c r="E438" s="13" t="s">
        <v>165</v>
      </c>
    </row>
    <row r="439" spans="1:5" ht="14.25" customHeight="1" x14ac:dyDescent="0.2">
      <c r="A439" s="14" t="s">
        <v>184</v>
      </c>
      <c r="B439" s="17">
        <v>65</v>
      </c>
      <c r="C439" s="16" t="s">
        <v>20</v>
      </c>
      <c r="D439" s="16">
        <v>7</v>
      </c>
      <c r="E439" s="13" t="s">
        <v>165</v>
      </c>
    </row>
    <row r="440" spans="1:5" ht="14.25" customHeight="1" x14ac:dyDescent="0.2">
      <c r="A440" s="14" t="s">
        <v>185</v>
      </c>
      <c r="B440" s="17">
        <v>155</v>
      </c>
      <c r="C440" s="16" t="s">
        <v>20</v>
      </c>
      <c r="D440" s="16">
        <v>7</v>
      </c>
      <c r="E440" s="13" t="s">
        <v>165</v>
      </c>
    </row>
    <row r="441" spans="1:5" ht="14.25" customHeight="1" x14ac:dyDescent="0.2">
      <c r="A441" s="14" t="s">
        <v>186</v>
      </c>
      <c r="B441" s="17">
        <v>140</v>
      </c>
      <c r="C441" s="16" t="s">
        <v>20</v>
      </c>
      <c r="D441" s="16">
        <v>7</v>
      </c>
      <c r="E441" s="13" t="s">
        <v>165</v>
      </c>
    </row>
    <row r="442" spans="1:5" ht="14.25" customHeight="1" x14ac:dyDescent="0.2">
      <c r="A442" s="14" t="s">
        <v>187</v>
      </c>
      <c r="B442" s="17">
        <v>25</v>
      </c>
      <c r="C442" s="16" t="s">
        <v>20</v>
      </c>
      <c r="D442" s="16">
        <v>7</v>
      </c>
      <c r="E442" s="13" t="s">
        <v>165</v>
      </c>
    </row>
    <row r="443" spans="1:5" ht="14.25" customHeight="1" x14ac:dyDescent="0.2">
      <c r="A443" s="14" t="s">
        <v>188</v>
      </c>
      <c r="B443" s="17">
        <v>185</v>
      </c>
      <c r="C443" s="16" t="s">
        <v>20</v>
      </c>
      <c r="D443" s="16">
        <v>7</v>
      </c>
      <c r="E443" s="13" t="s">
        <v>165</v>
      </c>
    </row>
    <row r="444" spans="1:5" ht="14.25" customHeight="1" x14ac:dyDescent="0.2">
      <c r="A444" s="14" t="s">
        <v>189</v>
      </c>
      <c r="B444" s="17">
        <v>90</v>
      </c>
      <c r="C444" s="16" t="s">
        <v>20</v>
      </c>
      <c r="D444" s="16">
        <v>7</v>
      </c>
      <c r="E444" s="13" t="s">
        <v>165</v>
      </c>
    </row>
    <row r="445" spans="1:5" ht="14.25" customHeight="1" x14ac:dyDescent="0.2">
      <c r="A445" s="14" t="s">
        <v>190</v>
      </c>
      <c r="B445" s="17">
        <v>45</v>
      </c>
      <c r="C445" s="16" t="s">
        <v>20</v>
      </c>
      <c r="D445" s="16">
        <v>7</v>
      </c>
      <c r="E445" s="13" t="s">
        <v>165</v>
      </c>
    </row>
    <row r="446" spans="1:5" ht="14.25" customHeight="1" x14ac:dyDescent="0.2">
      <c r="A446" s="14" t="s">
        <v>191</v>
      </c>
      <c r="B446" s="17">
        <v>65</v>
      </c>
      <c r="C446" s="16" t="s">
        <v>20</v>
      </c>
      <c r="D446" s="16">
        <v>7</v>
      </c>
      <c r="E446" s="13" t="s">
        <v>165</v>
      </c>
    </row>
    <row r="447" spans="1:5" ht="14.25" customHeight="1" x14ac:dyDescent="0.2">
      <c r="A447" s="14" t="s">
        <v>192</v>
      </c>
      <c r="B447" s="17">
        <v>270</v>
      </c>
      <c r="C447" s="16" t="s">
        <v>20</v>
      </c>
      <c r="D447" s="16">
        <v>7</v>
      </c>
      <c r="E447" s="13" t="s">
        <v>165</v>
      </c>
    </row>
    <row r="448" spans="1:5" ht="14.25" customHeight="1" x14ac:dyDescent="0.2">
      <c r="A448" s="14" t="s">
        <v>193</v>
      </c>
      <c r="B448" s="17">
        <v>110</v>
      </c>
      <c r="C448" s="16" t="s">
        <v>20</v>
      </c>
      <c r="D448" s="16">
        <v>7</v>
      </c>
      <c r="E448" s="13" t="s">
        <v>165</v>
      </c>
    </row>
    <row r="449" spans="1:5" ht="14.25" customHeight="1" x14ac:dyDescent="0.2">
      <c r="A449" s="14" t="s">
        <v>194</v>
      </c>
      <c r="B449" s="17">
        <v>185</v>
      </c>
      <c r="C449" s="16" t="s">
        <v>20</v>
      </c>
      <c r="D449" s="16">
        <v>7</v>
      </c>
      <c r="E449" s="13" t="s">
        <v>165</v>
      </c>
    </row>
    <row r="450" spans="1:5" ht="14.25" customHeight="1" x14ac:dyDescent="0.2">
      <c r="A450" s="14" t="s">
        <v>195</v>
      </c>
      <c r="B450" s="17">
        <v>115</v>
      </c>
      <c r="C450" s="16" t="s">
        <v>20</v>
      </c>
      <c r="D450" s="16">
        <v>7</v>
      </c>
      <c r="E450" s="13" t="s">
        <v>165</v>
      </c>
    </row>
    <row r="451" spans="1:5" ht="14.25" customHeight="1" x14ac:dyDescent="0.2">
      <c r="A451" s="14" t="s">
        <v>196</v>
      </c>
      <c r="B451" s="17">
        <v>115</v>
      </c>
      <c r="C451" s="16" t="s">
        <v>20</v>
      </c>
      <c r="D451" s="16">
        <v>7</v>
      </c>
      <c r="E451" s="13" t="s">
        <v>165</v>
      </c>
    </row>
    <row r="452" spans="1:5" ht="14.25" customHeight="1" x14ac:dyDescent="0.2">
      <c r="A452" s="14" t="s">
        <v>197</v>
      </c>
      <c r="B452" s="17">
        <v>160</v>
      </c>
      <c r="C452" s="16" t="s">
        <v>20</v>
      </c>
      <c r="D452" s="16">
        <v>7</v>
      </c>
      <c r="E452" s="13" t="s">
        <v>165</v>
      </c>
    </row>
    <row r="453" spans="1:5" ht="14.25" customHeight="1" x14ac:dyDescent="0.2">
      <c r="A453" s="14" t="s">
        <v>198</v>
      </c>
      <c r="B453" s="17">
        <v>185</v>
      </c>
      <c r="C453" s="16" t="s">
        <v>20</v>
      </c>
      <c r="D453" s="16">
        <v>7</v>
      </c>
      <c r="E453" s="13" t="s">
        <v>165</v>
      </c>
    </row>
    <row r="454" spans="1:5" ht="14.25" customHeight="1" x14ac:dyDescent="0.2">
      <c r="A454" s="14" t="s">
        <v>199</v>
      </c>
      <c r="B454" s="17">
        <v>160</v>
      </c>
      <c r="C454" s="16" t="s">
        <v>20</v>
      </c>
      <c r="D454" s="16">
        <v>7</v>
      </c>
      <c r="E454" s="13" t="s">
        <v>165</v>
      </c>
    </row>
    <row r="455" spans="1:5" ht="14.25" customHeight="1" x14ac:dyDescent="0.2">
      <c r="A455" s="14" t="s">
        <v>200</v>
      </c>
      <c r="B455" s="17">
        <v>270</v>
      </c>
      <c r="C455" s="16" t="s">
        <v>20</v>
      </c>
      <c r="D455" s="16">
        <v>7</v>
      </c>
      <c r="E455" s="13" t="s">
        <v>165</v>
      </c>
    </row>
    <row r="456" spans="1:5" ht="14.25" customHeight="1" x14ac:dyDescent="0.2">
      <c r="A456" s="14" t="s">
        <v>201</v>
      </c>
      <c r="B456" s="17">
        <v>110</v>
      </c>
      <c r="C456" s="16" t="s">
        <v>20</v>
      </c>
      <c r="D456" s="16">
        <v>7</v>
      </c>
      <c r="E456" s="13" t="s">
        <v>165</v>
      </c>
    </row>
    <row r="457" spans="1:5" ht="14.25" customHeight="1" x14ac:dyDescent="0.2">
      <c r="A457" s="14" t="s">
        <v>228</v>
      </c>
      <c r="B457" s="17">
        <v>50</v>
      </c>
      <c r="C457" s="16" t="s">
        <v>20</v>
      </c>
      <c r="D457" s="16">
        <v>7</v>
      </c>
      <c r="E457" s="13" t="s">
        <v>165</v>
      </c>
    </row>
    <row r="458" spans="1:5" ht="14.25" customHeight="1" x14ac:dyDescent="0.2">
      <c r="A458" s="14" t="s">
        <v>202</v>
      </c>
      <c r="B458" s="17">
        <v>65</v>
      </c>
      <c r="C458" s="16" t="s">
        <v>20</v>
      </c>
      <c r="D458" s="16">
        <v>7</v>
      </c>
      <c r="E458" s="13" t="s">
        <v>165</v>
      </c>
    </row>
    <row r="459" spans="1:5" ht="14.25" customHeight="1" x14ac:dyDescent="0.2">
      <c r="A459" s="14" t="s">
        <v>203</v>
      </c>
      <c r="B459" s="17">
        <v>185</v>
      </c>
      <c r="C459" s="16" t="s">
        <v>20</v>
      </c>
      <c r="D459" s="16">
        <v>7</v>
      </c>
      <c r="E459" s="13" t="s">
        <v>165</v>
      </c>
    </row>
    <row r="460" spans="1:5" ht="14.25" customHeight="1" x14ac:dyDescent="0.2">
      <c r="A460" s="14" t="s">
        <v>204</v>
      </c>
      <c r="B460" s="17">
        <v>90</v>
      </c>
      <c r="C460" s="16" t="s">
        <v>20</v>
      </c>
      <c r="D460" s="16">
        <v>7</v>
      </c>
      <c r="E460" s="13" t="s">
        <v>165</v>
      </c>
    </row>
    <row r="461" spans="1:5" ht="14.25" customHeight="1" x14ac:dyDescent="0.2">
      <c r="A461" s="14" t="s">
        <v>205</v>
      </c>
      <c r="B461" s="17">
        <v>160</v>
      </c>
      <c r="C461" s="16" t="s">
        <v>20</v>
      </c>
      <c r="D461" s="16">
        <v>7</v>
      </c>
      <c r="E461" s="13" t="s">
        <v>165</v>
      </c>
    </row>
    <row r="462" spans="1:5" ht="14.25" customHeight="1" x14ac:dyDescent="0.2">
      <c r="A462" s="14" t="s">
        <v>307</v>
      </c>
      <c r="B462" s="17">
        <v>165</v>
      </c>
      <c r="C462" s="16" t="s">
        <v>20</v>
      </c>
      <c r="D462" s="16">
        <v>4</v>
      </c>
      <c r="E462" s="13" t="s">
        <v>308</v>
      </c>
    </row>
    <row r="463" spans="1:5" ht="14.25" customHeight="1" x14ac:dyDescent="0.2">
      <c r="A463" s="14" t="s">
        <v>309</v>
      </c>
      <c r="B463" s="17">
        <v>220</v>
      </c>
      <c r="C463" s="16" t="s">
        <v>20</v>
      </c>
      <c r="D463" s="16">
        <v>4</v>
      </c>
      <c r="E463" s="13" t="s">
        <v>308</v>
      </c>
    </row>
    <row r="464" spans="1:5" ht="14.25" customHeight="1" x14ac:dyDescent="0.2">
      <c r="A464" s="14" t="s">
        <v>310</v>
      </c>
      <c r="B464" s="17">
        <v>275</v>
      </c>
      <c r="C464" s="16" t="s">
        <v>20</v>
      </c>
      <c r="D464" s="16">
        <v>4</v>
      </c>
      <c r="E464" s="13" t="s">
        <v>308</v>
      </c>
    </row>
    <row r="465" spans="1:5" ht="14.25" customHeight="1" x14ac:dyDescent="0.2">
      <c r="A465" s="14" t="s">
        <v>311</v>
      </c>
      <c r="B465" s="17">
        <v>225</v>
      </c>
      <c r="C465" s="16" t="s">
        <v>20</v>
      </c>
      <c r="D465" s="16">
        <v>6</v>
      </c>
      <c r="E465" s="13" t="s">
        <v>312</v>
      </c>
    </row>
    <row r="466" spans="1:5" ht="14.25" customHeight="1" x14ac:dyDescent="0.2">
      <c r="A466" s="14" t="s">
        <v>313</v>
      </c>
      <c r="B466" s="17">
        <v>340</v>
      </c>
      <c r="C466" s="16" t="s">
        <v>20</v>
      </c>
      <c r="D466" s="16">
        <v>6</v>
      </c>
      <c r="E466" s="13" t="s">
        <v>312</v>
      </c>
    </row>
    <row r="467" spans="1:5" ht="14.25" customHeight="1" x14ac:dyDescent="0.2">
      <c r="A467" s="14" t="s">
        <v>314</v>
      </c>
      <c r="B467" s="17">
        <v>505</v>
      </c>
      <c r="C467" s="16" t="s">
        <v>20</v>
      </c>
      <c r="D467" s="16">
        <v>6</v>
      </c>
      <c r="E467" s="13" t="s">
        <v>312</v>
      </c>
    </row>
    <row r="468" spans="1:5" ht="14.25" customHeight="1" x14ac:dyDescent="0.2">
      <c r="A468" s="14" t="s">
        <v>315</v>
      </c>
      <c r="B468" s="17">
        <v>1015</v>
      </c>
      <c r="C468" s="16" t="s">
        <v>20</v>
      </c>
      <c r="D468" s="16">
        <v>6</v>
      </c>
      <c r="E468" s="13" t="s">
        <v>312</v>
      </c>
    </row>
    <row r="469" spans="1:5" ht="14.25" customHeight="1" x14ac:dyDescent="0.2">
      <c r="A469" s="14" t="s">
        <v>337</v>
      </c>
      <c r="B469" s="17">
        <v>80</v>
      </c>
      <c r="C469" s="16" t="s">
        <v>20</v>
      </c>
      <c r="D469" s="16">
        <v>5</v>
      </c>
      <c r="E469" s="13" t="s">
        <v>338</v>
      </c>
    </row>
    <row r="470" spans="1:5" ht="14.25" customHeight="1" x14ac:dyDescent="0.2">
      <c r="A470" s="14" t="s">
        <v>339</v>
      </c>
      <c r="B470" s="17">
        <v>105</v>
      </c>
      <c r="C470" s="16" t="s">
        <v>20</v>
      </c>
      <c r="D470" s="16">
        <v>5</v>
      </c>
      <c r="E470" s="13" t="s">
        <v>338</v>
      </c>
    </row>
    <row r="471" spans="1:5" ht="14.25" customHeight="1" x14ac:dyDescent="0.2">
      <c r="A471" s="14" t="s">
        <v>340</v>
      </c>
      <c r="B471" s="17">
        <v>130</v>
      </c>
      <c r="C471" s="16" t="s">
        <v>20</v>
      </c>
      <c r="D471" s="16">
        <v>5</v>
      </c>
      <c r="E471" s="13" t="s">
        <v>338</v>
      </c>
    </row>
    <row r="472" spans="1:5" ht="14.25" customHeight="1" x14ac:dyDescent="0.2">
      <c r="A472" s="14" t="s">
        <v>316</v>
      </c>
      <c r="B472" s="17">
        <v>225</v>
      </c>
      <c r="C472" s="16" t="s">
        <v>20</v>
      </c>
      <c r="D472" s="16">
        <v>6</v>
      </c>
      <c r="E472" s="13" t="s">
        <v>317</v>
      </c>
    </row>
    <row r="473" spans="1:5" ht="14.25" customHeight="1" x14ac:dyDescent="0.2">
      <c r="A473" s="14" t="s">
        <v>318</v>
      </c>
      <c r="B473" s="17">
        <v>340</v>
      </c>
      <c r="C473" s="16" t="s">
        <v>20</v>
      </c>
      <c r="D473" s="16">
        <v>6</v>
      </c>
      <c r="E473" s="13" t="s">
        <v>317</v>
      </c>
    </row>
    <row r="474" spans="1:5" ht="14.25" customHeight="1" x14ac:dyDescent="0.2">
      <c r="A474" s="14" t="s">
        <v>319</v>
      </c>
      <c r="B474" s="17">
        <v>505</v>
      </c>
      <c r="C474" s="16" t="s">
        <v>20</v>
      </c>
      <c r="D474" s="16">
        <v>6</v>
      </c>
      <c r="E474" s="13" t="s">
        <v>317</v>
      </c>
    </row>
    <row r="475" spans="1:5" ht="14.25" customHeight="1" x14ac:dyDescent="0.2">
      <c r="A475" s="14" t="s">
        <v>320</v>
      </c>
      <c r="B475" s="17">
        <v>1015</v>
      </c>
      <c r="C475" s="16" t="s">
        <v>20</v>
      </c>
      <c r="D475" s="16">
        <v>6</v>
      </c>
      <c r="E475" s="13" t="s">
        <v>317</v>
      </c>
    </row>
    <row r="476" spans="1:5" ht="14.25" customHeight="1" x14ac:dyDescent="0.2">
      <c r="A476" s="14" t="s">
        <v>321</v>
      </c>
      <c r="B476" s="17">
        <v>55</v>
      </c>
      <c r="C476" s="16" t="s">
        <v>20</v>
      </c>
      <c r="D476" s="16">
        <v>5</v>
      </c>
      <c r="E476" s="13" t="s">
        <v>322</v>
      </c>
    </row>
    <row r="477" spans="1:5" ht="14.25" customHeight="1" x14ac:dyDescent="0.2">
      <c r="A477" s="14" t="s">
        <v>323</v>
      </c>
      <c r="B477" s="17">
        <v>70</v>
      </c>
      <c r="C477" s="16" t="s">
        <v>20</v>
      </c>
      <c r="D477" s="16">
        <v>5</v>
      </c>
      <c r="E477" s="13" t="s">
        <v>322</v>
      </c>
    </row>
    <row r="478" spans="1:5" ht="14.25" customHeight="1" x14ac:dyDescent="0.2">
      <c r="A478" s="14" t="s">
        <v>324</v>
      </c>
      <c r="B478" s="17">
        <v>90</v>
      </c>
      <c r="C478" s="16" t="s">
        <v>20</v>
      </c>
      <c r="D478" s="16">
        <v>5</v>
      </c>
      <c r="E478" s="13" t="s">
        <v>322</v>
      </c>
    </row>
    <row r="479" spans="1:5" ht="14.25" customHeight="1" x14ac:dyDescent="0.2">
      <c r="A479" s="14" t="s">
        <v>325</v>
      </c>
      <c r="B479" s="17">
        <v>50</v>
      </c>
      <c r="C479" s="16" t="s">
        <v>20</v>
      </c>
      <c r="D479" s="16">
        <v>3</v>
      </c>
      <c r="E479" s="13" t="s">
        <v>326</v>
      </c>
    </row>
    <row r="480" spans="1:5" ht="14.25" customHeight="1" x14ac:dyDescent="0.2">
      <c r="A480" s="14" t="s">
        <v>327</v>
      </c>
      <c r="B480" s="17">
        <v>65</v>
      </c>
      <c r="C480" s="16" t="s">
        <v>20</v>
      </c>
      <c r="D480" s="16">
        <v>3</v>
      </c>
      <c r="E480" s="13" t="s">
        <v>326</v>
      </c>
    </row>
    <row r="481" spans="1:5" ht="14.25" customHeight="1" x14ac:dyDescent="0.2">
      <c r="A481" s="14" t="s">
        <v>328</v>
      </c>
      <c r="B481" s="17">
        <v>80</v>
      </c>
      <c r="C481" s="16" t="s">
        <v>20</v>
      </c>
      <c r="D481" s="16">
        <v>3</v>
      </c>
      <c r="E481" s="13" t="s">
        <v>326</v>
      </c>
    </row>
    <row r="482" spans="1:5" ht="14.25" customHeight="1" x14ac:dyDescent="0.2">
      <c r="A482" s="14" t="s">
        <v>329</v>
      </c>
      <c r="B482" s="17">
        <v>65</v>
      </c>
      <c r="C482" s="16" t="s">
        <v>20</v>
      </c>
      <c r="D482" s="16">
        <v>4</v>
      </c>
      <c r="E482" s="13" t="s">
        <v>330</v>
      </c>
    </row>
    <row r="483" spans="1:5" ht="14.25" customHeight="1" x14ac:dyDescent="0.2">
      <c r="A483" s="14" t="s">
        <v>331</v>
      </c>
      <c r="B483" s="17">
        <v>90</v>
      </c>
      <c r="C483" s="16" t="s">
        <v>20</v>
      </c>
      <c r="D483" s="16">
        <v>4</v>
      </c>
      <c r="E483" s="13" t="s">
        <v>330</v>
      </c>
    </row>
    <row r="484" spans="1:5" ht="14.25" customHeight="1" x14ac:dyDescent="0.2">
      <c r="A484" s="14" t="s">
        <v>332</v>
      </c>
      <c r="B484" s="17">
        <v>110</v>
      </c>
      <c r="C484" s="16" t="s">
        <v>20</v>
      </c>
      <c r="D484" s="16">
        <v>4</v>
      </c>
      <c r="E484" s="13" t="s">
        <v>330</v>
      </c>
    </row>
    <row r="485" spans="1:5" ht="14.25" customHeight="1" x14ac:dyDescent="0.2">
      <c r="A485" s="14" t="s">
        <v>333</v>
      </c>
      <c r="B485" s="17">
        <v>80</v>
      </c>
      <c r="C485" s="16" t="s">
        <v>20</v>
      </c>
      <c r="D485" s="16">
        <v>5</v>
      </c>
      <c r="E485" s="13" t="s">
        <v>334</v>
      </c>
    </row>
    <row r="486" spans="1:5" ht="14.25" customHeight="1" x14ac:dyDescent="0.2">
      <c r="A486" s="14" t="s">
        <v>335</v>
      </c>
      <c r="B486" s="17">
        <v>105</v>
      </c>
      <c r="C486" s="16" t="s">
        <v>20</v>
      </c>
      <c r="D486" s="16">
        <v>5</v>
      </c>
      <c r="E486" s="13" t="s">
        <v>334</v>
      </c>
    </row>
    <row r="487" spans="1:5" ht="14.25" customHeight="1" x14ac:dyDescent="0.2">
      <c r="A487" s="14" t="s">
        <v>336</v>
      </c>
      <c r="B487" s="17">
        <v>130</v>
      </c>
      <c r="C487" s="16" t="s">
        <v>20</v>
      </c>
      <c r="D487" s="16">
        <v>5</v>
      </c>
      <c r="E487" s="13" t="s">
        <v>334</v>
      </c>
    </row>
    <row r="488" spans="1:5" ht="14.25" customHeight="1" x14ac:dyDescent="0.2">
      <c r="A488" s="14" t="s">
        <v>341</v>
      </c>
      <c r="B488" s="17">
        <v>65</v>
      </c>
      <c r="C488" s="16" t="s">
        <v>20</v>
      </c>
      <c r="D488" s="16">
        <v>4</v>
      </c>
      <c r="E488" s="13" t="s">
        <v>342</v>
      </c>
    </row>
    <row r="489" spans="1:5" ht="14.25" customHeight="1" x14ac:dyDescent="0.2">
      <c r="A489" s="14" t="s">
        <v>343</v>
      </c>
      <c r="B489" s="17">
        <v>90</v>
      </c>
      <c r="C489" s="16" t="s">
        <v>20</v>
      </c>
      <c r="D489" s="16">
        <v>4</v>
      </c>
      <c r="E489" s="13" t="s">
        <v>342</v>
      </c>
    </row>
    <row r="490" spans="1:5" ht="14.25" customHeight="1" x14ac:dyDescent="0.2">
      <c r="A490" s="14" t="s">
        <v>344</v>
      </c>
      <c r="B490" s="17">
        <v>110</v>
      </c>
      <c r="C490" s="16" t="s">
        <v>20</v>
      </c>
      <c r="D490" s="16">
        <v>4</v>
      </c>
      <c r="E490" s="13" t="s">
        <v>342</v>
      </c>
    </row>
    <row r="491" spans="1:5" ht="14.25" customHeight="1" x14ac:dyDescent="0.2">
      <c r="A491" s="14" t="s">
        <v>349</v>
      </c>
      <c r="B491" s="17">
        <v>15</v>
      </c>
      <c r="C491" s="16" t="s">
        <v>20</v>
      </c>
      <c r="D491" s="16">
        <v>2</v>
      </c>
      <c r="E491" s="13" t="s">
        <v>980</v>
      </c>
    </row>
    <row r="492" spans="1:5" ht="14.25" customHeight="1" x14ac:dyDescent="0.2">
      <c r="A492" s="14" t="s">
        <v>351</v>
      </c>
      <c r="B492" s="17">
        <v>20</v>
      </c>
      <c r="C492" s="16" t="s">
        <v>20</v>
      </c>
      <c r="D492" s="16">
        <v>2</v>
      </c>
      <c r="E492" s="13" t="s">
        <v>980</v>
      </c>
    </row>
    <row r="493" spans="1:5" ht="14.25" customHeight="1" x14ac:dyDescent="0.2">
      <c r="A493" s="14" t="s">
        <v>352</v>
      </c>
      <c r="B493" s="17">
        <v>25</v>
      </c>
      <c r="C493" s="16" t="s">
        <v>20</v>
      </c>
      <c r="D493" s="16">
        <v>2</v>
      </c>
      <c r="E493" s="13" t="s">
        <v>980</v>
      </c>
    </row>
    <row r="494" spans="1:5" ht="14.25" customHeight="1" x14ac:dyDescent="0.2">
      <c r="A494" s="14" t="s">
        <v>357</v>
      </c>
      <c r="B494" s="17">
        <v>95</v>
      </c>
      <c r="C494" s="16" t="s">
        <v>20</v>
      </c>
      <c r="D494" s="16">
        <v>7</v>
      </c>
      <c r="E494" s="13" t="s">
        <v>358</v>
      </c>
    </row>
    <row r="495" spans="1:5" ht="14.25" customHeight="1" x14ac:dyDescent="0.2">
      <c r="A495" s="14" t="s">
        <v>359</v>
      </c>
      <c r="B495" s="17">
        <v>130</v>
      </c>
      <c r="C495" s="16" t="s">
        <v>20</v>
      </c>
      <c r="D495" s="16">
        <v>7</v>
      </c>
      <c r="E495" s="13" t="s">
        <v>358</v>
      </c>
    </row>
    <row r="496" spans="1:5" ht="14.25" customHeight="1" x14ac:dyDescent="0.2">
      <c r="A496" s="14" t="s">
        <v>360</v>
      </c>
      <c r="B496" s="17">
        <v>160</v>
      </c>
      <c r="C496" s="16" t="s">
        <v>20</v>
      </c>
      <c r="D496" s="16">
        <v>7</v>
      </c>
      <c r="E496" s="13" t="s">
        <v>358</v>
      </c>
    </row>
    <row r="497" spans="1:7" ht="14.25" customHeight="1" x14ac:dyDescent="0.2">
      <c r="A497" s="13" t="s">
        <v>973</v>
      </c>
      <c r="B497" s="16">
        <v>0.5</v>
      </c>
      <c r="C497" s="16" t="s">
        <v>431</v>
      </c>
    </row>
    <row r="498" spans="1:7" ht="14.25" customHeight="1" x14ac:dyDescent="0.2">
      <c r="A498" s="13" t="s">
        <v>968</v>
      </c>
      <c r="B498" s="16">
        <v>0.1</v>
      </c>
      <c r="C498" s="16" t="s">
        <v>431</v>
      </c>
    </row>
    <row r="499" spans="1:7" ht="14.25" customHeight="1" x14ac:dyDescent="0.2">
      <c r="A499" s="13" t="s">
        <v>979</v>
      </c>
      <c r="B499" s="16">
        <v>0.5</v>
      </c>
      <c r="C499" s="16" t="s">
        <v>431</v>
      </c>
    </row>
    <row r="500" spans="1:7" ht="14.25" customHeight="1" x14ac:dyDescent="0.2">
      <c r="A500" s="13" t="s">
        <v>974</v>
      </c>
      <c r="B500" s="16">
        <v>1</v>
      </c>
      <c r="C500" s="16" t="s">
        <v>431</v>
      </c>
    </row>
    <row r="501" spans="1:7" ht="14.25" customHeight="1" x14ac:dyDescent="0.2">
      <c r="A501" s="13" t="s">
        <v>972</v>
      </c>
      <c r="B501" s="16">
        <v>0.5</v>
      </c>
      <c r="C501" s="16" t="s">
        <v>431</v>
      </c>
    </row>
    <row r="502" spans="1:7" ht="14.25" customHeight="1" x14ac:dyDescent="0.2">
      <c r="A502" s="13" t="s">
        <v>975</v>
      </c>
      <c r="B502" s="16">
        <v>1</v>
      </c>
      <c r="C502" s="16" t="s">
        <v>431</v>
      </c>
    </row>
    <row r="503" spans="1:7" ht="14.25" customHeight="1" x14ac:dyDescent="0.2">
      <c r="A503" s="13" t="s">
        <v>971</v>
      </c>
      <c r="B503" s="16">
        <v>3</v>
      </c>
      <c r="C503" s="16" t="s">
        <v>431</v>
      </c>
    </row>
    <row r="504" spans="1:7" ht="14.25" customHeight="1" x14ac:dyDescent="0.2">
      <c r="A504" s="13" t="s">
        <v>970</v>
      </c>
      <c r="B504" s="16">
        <v>1</v>
      </c>
      <c r="C504" s="16" t="s">
        <v>431</v>
      </c>
    </row>
    <row r="505" spans="1:7" ht="14.25" customHeight="1" x14ac:dyDescent="0.2">
      <c r="A505" s="13" t="s">
        <v>967</v>
      </c>
      <c r="B505" s="16">
        <v>0.1</v>
      </c>
      <c r="C505" s="16" t="s">
        <v>431</v>
      </c>
    </row>
    <row r="506" spans="1:7" ht="14.25" customHeight="1" x14ac:dyDescent="0.2">
      <c r="A506" s="14" t="s">
        <v>976</v>
      </c>
      <c r="B506" s="16">
        <v>3</v>
      </c>
      <c r="C506" s="16" t="s">
        <v>431</v>
      </c>
    </row>
    <row r="507" spans="1:7" ht="14.25" customHeight="1" x14ac:dyDescent="0.2">
      <c r="A507" s="13" t="s">
        <v>977</v>
      </c>
      <c r="B507" s="16">
        <v>3</v>
      </c>
      <c r="C507" s="16" t="s">
        <v>431</v>
      </c>
    </row>
    <row r="508" spans="1:7" ht="14.25" customHeight="1" x14ac:dyDescent="0.2">
      <c r="A508" s="13" t="s">
        <v>969</v>
      </c>
      <c r="B508" s="16">
        <v>0.5</v>
      </c>
      <c r="C508" s="16" t="s">
        <v>431</v>
      </c>
    </row>
    <row r="509" spans="1:7" ht="14.25" customHeight="1" x14ac:dyDescent="0.2">
      <c r="A509" s="13" t="s">
        <v>966</v>
      </c>
      <c r="B509" s="16">
        <v>0.1</v>
      </c>
      <c r="C509" s="16" t="s">
        <v>431</v>
      </c>
    </row>
    <row r="510" spans="1:7" ht="14.25" customHeight="1" x14ac:dyDescent="0.2">
      <c r="A510" s="13" t="s">
        <v>978</v>
      </c>
      <c r="B510" s="16">
        <v>3</v>
      </c>
      <c r="C510" s="16" t="s">
        <v>431</v>
      </c>
    </row>
    <row r="511" spans="1:7" ht="14.25" customHeight="1" x14ac:dyDescent="0.2">
      <c r="A511" s="13" t="s">
        <v>965</v>
      </c>
      <c r="B511" s="16">
        <v>0.1</v>
      </c>
      <c r="C511" s="16" t="s">
        <v>431</v>
      </c>
    </row>
    <row r="512" spans="1:7" ht="14.25" customHeight="1" x14ac:dyDescent="0.2">
      <c r="A512" s="15" t="s">
        <v>604</v>
      </c>
      <c r="B512" s="16">
        <f>0.2*G512</f>
        <v>2.4000000000000004</v>
      </c>
      <c r="C512" s="22" t="s">
        <v>588</v>
      </c>
      <c r="G512" s="19">
        <v>12</v>
      </c>
    </row>
    <row r="513" spans="1:7" ht="14.25" customHeight="1" x14ac:dyDescent="0.2">
      <c r="A513" s="15" t="s">
        <v>589</v>
      </c>
      <c r="B513" s="16">
        <f>0.4*G513</f>
        <v>4.8000000000000007</v>
      </c>
      <c r="C513" s="22" t="s">
        <v>588</v>
      </c>
      <c r="G513" s="19">
        <v>12</v>
      </c>
    </row>
    <row r="514" spans="1:7" ht="14.25" customHeight="1" x14ac:dyDescent="0.2">
      <c r="A514" s="15" t="s">
        <v>603</v>
      </c>
      <c r="B514" s="16">
        <f>0.2*G514</f>
        <v>1.2000000000000002</v>
      </c>
      <c r="C514" s="22" t="s">
        <v>588</v>
      </c>
      <c r="G514" s="19">
        <v>6</v>
      </c>
    </row>
    <row r="515" spans="1:7" ht="14.25" customHeight="1" x14ac:dyDescent="0.2">
      <c r="A515" s="15" t="s">
        <v>587</v>
      </c>
      <c r="B515" s="16">
        <f>0.4*G515</f>
        <v>2.4000000000000004</v>
      </c>
      <c r="C515" s="22" t="s">
        <v>588</v>
      </c>
      <c r="G515" s="19">
        <v>6</v>
      </c>
    </row>
    <row r="516" spans="1:7" ht="14.25" customHeight="1" x14ac:dyDescent="0.2">
      <c r="A516" s="15" t="s">
        <v>606</v>
      </c>
      <c r="B516" s="16">
        <f>0.2*G516</f>
        <v>2.4000000000000004</v>
      </c>
      <c r="C516" s="22" t="s">
        <v>588</v>
      </c>
      <c r="G516" s="19">
        <v>12</v>
      </c>
    </row>
    <row r="517" spans="1:7" ht="14.25" customHeight="1" x14ac:dyDescent="0.2">
      <c r="A517" s="15" t="s">
        <v>591</v>
      </c>
      <c r="B517" s="16">
        <f>0.4*G517</f>
        <v>4.8000000000000007</v>
      </c>
      <c r="C517" s="22" t="s">
        <v>588</v>
      </c>
      <c r="G517" s="19">
        <v>12</v>
      </c>
    </row>
    <row r="518" spans="1:7" ht="14.25" customHeight="1" x14ac:dyDescent="0.2">
      <c r="A518" s="15" t="s">
        <v>605</v>
      </c>
      <c r="B518" s="16">
        <f>0.2*G518</f>
        <v>1.2000000000000002</v>
      </c>
      <c r="C518" s="22" t="s">
        <v>588</v>
      </c>
      <c r="G518" s="19">
        <v>6</v>
      </c>
    </row>
    <row r="519" spans="1:7" ht="14.25" customHeight="1" x14ac:dyDescent="0.2">
      <c r="A519" s="15" t="s">
        <v>590</v>
      </c>
      <c r="B519" s="16">
        <f>0.4*G519</f>
        <v>2.4000000000000004</v>
      </c>
      <c r="C519" s="22" t="s">
        <v>588</v>
      </c>
      <c r="G519" s="19">
        <v>6</v>
      </c>
    </row>
    <row r="520" spans="1:7" ht="14.25" customHeight="1" x14ac:dyDescent="0.2">
      <c r="A520" s="15" t="s">
        <v>607</v>
      </c>
      <c r="B520" s="16">
        <f>0.2*G520</f>
        <v>0.2</v>
      </c>
      <c r="C520" s="22" t="s">
        <v>588</v>
      </c>
      <c r="G520" s="19">
        <v>1</v>
      </c>
    </row>
    <row r="521" spans="1:7" ht="14.25" customHeight="1" x14ac:dyDescent="0.2">
      <c r="A521" s="15" t="s">
        <v>592</v>
      </c>
      <c r="B521" s="16">
        <f>0.4*G521</f>
        <v>0.4</v>
      </c>
      <c r="C521" s="22" t="s">
        <v>588</v>
      </c>
      <c r="G521" s="19">
        <v>1</v>
      </c>
    </row>
    <row r="522" spans="1:7" ht="14.25" customHeight="1" x14ac:dyDescent="0.2">
      <c r="A522" s="15" t="s">
        <v>609</v>
      </c>
      <c r="B522" s="16">
        <f>0.2*G522</f>
        <v>1.6</v>
      </c>
      <c r="C522" s="22" t="s">
        <v>588</v>
      </c>
      <c r="G522" s="19">
        <v>8</v>
      </c>
    </row>
    <row r="523" spans="1:7" ht="14.25" customHeight="1" x14ac:dyDescent="0.2">
      <c r="A523" s="15" t="s">
        <v>594</v>
      </c>
      <c r="B523" s="16">
        <f>0.4*G523</f>
        <v>3.2</v>
      </c>
      <c r="C523" s="22" t="s">
        <v>588</v>
      </c>
      <c r="G523" s="19">
        <v>8</v>
      </c>
    </row>
    <row r="524" spans="1:7" ht="14.25" customHeight="1" x14ac:dyDescent="0.2">
      <c r="A524" s="15" t="s">
        <v>608</v>
      </c>
      <c r="B524" s="16">
        <f>0.2*G524</f>
        <v>0.8</v>
      </c>
      <c r="C524" s="22" t="s">
        <v>588</v>
      </c>
      <c r="G524" s="19">
        <v>4</v>
      </c>
    </row>
    <row r="525" spans="1:7" ht="14.25" customHeight="1" x14ac:dyDescent="0.2">
      <c r="A525" s="15" t="s">
        <v>593</v>
      </c>
      <c r="B525" s="16">
        <f>0.4*G525</f>
        <v>1.6</v>
      </c>
      <c r="C525" s="22" t="s">
        <v>588</v>
      </c>
      <c r="G525" s="19">
        <v>4</v>
      </c>
    </row>
    <row r="526" spans="1:7" ht="14.25" customHeight="1" x14ac:dyDescent="0.2">
      <c r="A526" s="15" t="s">
        <v>610</v>
      </c>
      <c r="B526" s="16">
        <f>0.2*G526</f>
        <v>2</v>
      </c>
      <c r="C526" s="22" t="s">
        <v>588</v>
      </c>
      <c r="G526" s="19">
        <v>10</v>
      </c>
    </row>
    <row r="527" spans="1:7" ht="14.25" customHeight="1" x14ac:dyDescent="0.2">
      <c r="A527" s="15" t="s">
        <v>595</v>
      </c>
      <c r="B527" s="16">
        <f>0.4*G527</f>
        <v>4</v>
      </c>
      <c r="C527" s="22" t="s">
        <v>588</v>
      </c>
      <c r="G527" s="19">
        <v>10</v>
      </c>
    </row>
    <row r="528" spans="1:7" ht="14.25" customHeight="1" x14ac:dyDescent="0.2">
      <c r="A528" s="15" t="s">
        <v>611</v>
      </c>
      <c r="B528" s="16">
        <f>0.2*G528</f>
        <v>1.6</v>
      </c>
      <c r="C528" s="22" t="s">
        <v>588</v>
      </c>
      <c r="G528" s="19">
        <v>8</v>
      </c>
    </row>
    <row r="529" spans="1:7" ht="14.25" customHeight="1" x14ac:dyDescent="0.2">
      <c r="A529" s="15" t="s">
        <v>596</v>
      </c>
      <c r="B529" s="16">
        <f>0.4*G529</f>
        <v>3.2</v>
      </c>
      <c r="C529" s="22" t="s">
        <v>588</v>
      </c>
      <c r="G529" s="19">
        <v>8</v>
      </c>
    </row>
    <row r="530" spans="1:7" ht="14.25" customHeight="1" x14ac:dyDescent="0.2">
      <c r="A530" s="15" t="s">
        <v>612</v>
      </c>
      <c r="B530" s="16">
        <f>0.2*G530</f>
        <v>0.8</v>
      </c>
      <c r="C530" s="22" t="s">
        <v>588</v>
      </c>
      <c r="G530" s="19">
        <v>4</v>
      </c>
    </row>
    <row r="531" spans="1:7" ht="14.25" customHeight="1" x14ac:dyDescent="0.2">
      <c r="A531" s="15" t="s">
        <v>597</v>
      </c>
      <c r="B531" s="16">
        <f>0.4*G531</f>
        <v>1.6</v>
      </c>
      <c r="C531" s="22" t="s">
        <v>588</v>
      </c>
      <c r="G531" s="19">
        <v>4</v>
      </c>
    </row>
    <row r="532" spans="1:7" ht="14.25" customHeight="1" x14ac:dyDescent="0.2">
      <c r="A532" s="15" t="s">
        <v>613</v>
      </c>
      <c r="B532" s="16">
        <f>0.2*G532</f>
        <v>1.6</v>
      </c>
      <c r="C532" s="22" t="s">
        <v>588</v>
      </c>
      <c r="G532" s="19">
        <v>8</v>
      </c>
    </row>
    <row r="533" spans="1:7" ht="14.25" customHeight="1" x14ac:dyDescent="0.2">
      <c r="A533" s="15" t="s">
        <v>598</v>
      </c>
      <c r="B533" s="16">
        <f>0.4*G533</f>
        <v>3.2</v>
      </c>
      <c r="C533" s="22" t="s">
        <v>588</v>
      </c>
      <c r="G533" s="19">
        <v>8</v>
      </c>
    </row>
    <row r="534" spans="1:7" ht="14.25" customHeight="1" x14ac:dyDescent="0.2">
      <c r="A534" s="15" t="s">
        <v>614</v>
      </c>
      <c r="B534" s="16">
        <f>0.2*G534</f>
        <v>1.6</v>
      </c>
      <c r="C534" s="22" t="s">
        <v>588</v>
      </c>
      <c r="G534" s="19">
        <v>8</v>
      </c>
    </row>
    <row r="535" spans="1:7" ht="14.25" customHeight="1" x14ac:dyDescent="0.2">
      <c r="A535" s="15" t="s">
        <v>599</v>
      </c>
      <c r="B535" s="16">
        <f>0.4*G535</f>
        <v>3.2</v>
      </c>
      <c r="C535" s="22" t="s">
        <v>588</v>
      </c>
      <c r="G535" s="19">
        <v>8</v>
      </c>
    </row>
    <row r="536" spans="1:7" ht="14.25" customHeight="1" x14ac:dyDescent="0.2">
      <c r="A536" s="15" t="s">
        <v>1010</v>
      </c>
      <c r="B536" s="16">
        <f>0.2*G536</f>
        <v>2.4000000000000004</v>
      </c>
      <c r="C536" s="22" t="s">
        <v>588</v>
      </c>
      <c r="G536" s="19">
        <v>12</v>
      </c>
    </row>
    <row r="537" spans="1:7" ht="14.25" customHeight="1" x14ac:dyDescent="0.2">
      <c r="A537" s="15" t="s">
        <v>1011</v>
      </c>
      <c r="B537" s="16">
        <f>0.4*G537</f>
        <v>4.8000000000000007</v>
      </c>
      <c r="C537" s="22" t="s">
        <v>588</v>
      </c>
      <c r="G537" s="19">
        <v>12</v>
      </c>
    </row>
    <row r="538" spans="1:7" ht="14.25" customHeight="1" x14ac:dyDescent="0.2">
      <c r="A538" s="15" t="s">
        <v>1012</v>
      </c>
      <c r="B538" s="16">
        <f>0.2*G538</f>
        <v>1.2000000000000002</v>
      </c>
      <c r="C538" s="22" t="s">
        <v>588</v>
      </c>
      <c r="G538" s="19">
        <v>6</v>
      </c>
    </row>
    <row r="539" spans="1:7" ht="14.25" customHeight="1" x14ac:dyDescent="0.2">
      <c r="A539" s="15" t="s">
        <v>1013</v>
      </c>
      <c r="B539" s="16">
        <f>0.4*G539</f>
        <v>2.4000000000000004</v>
      </c>
      <c r="C539" s="22" t="s">
        <v>588</v>
      </c>
      <c r="G539" s="19">
        <v>6</v>
      </c>
    </row>
    <row r="540" spans="1:7" ht="14.25" customHeight="1" x14ac:dyDescent="0.2">
      <c r="A540" s="15" t="s">
        <v>616</v>
      </c>
      <c r="B540" s="16">
        <f>0.2*G540</f>
        <v>1.6</v>
      </c>
      <c r="C540" s="22" t="s">
        <v>588</v>
      </c>
      <c r="G540" s="19">
        <v>8</v>
      </c>
    </row>
    <row r="541" spans="1:7" ht="14.25" customHeight="1" x14ac:dyDescent="0.2">
      <c r="A541" s="15" t="s">
        <v>601</v>
      </c>
      <c r="B541" s="16">
        <f>0.4*G541</f>
        <v>3.2</v>
      </c>
      <c r="C541" s="22" t="s">
        <v>588</v>
      </c>
      <c r="G541" s="19">
        <v>8</v>
      </c>
    </row>
    <row r="542" spans="1:7" ht="14.25" customHeight="1" x14ac:dyDescent="0.2">
      <c r="A542" s="15" t="s">
        <v>615</v>
      </c>
      <c r="B542" s="16">
        <f>0.2*G542</f>
        <v>0.8</v>
      </c>
      <c r="C542" s="22" t="s">
        <v>588</v>
      </c>
      <c r="G542" s="19">
        <v>4</v>
      </c>
    </row>
    <row r="543" spans="1:7" ht="14.25" customHeight="1" x14ac:dyDescent="0.2">
      <c r="A543" s="15" t="s">
        <v>600</v>
      </c>
      <c r="B543" s="16">
        <f>0.4*G543</f>
        <v>1.6</v>
      </c>
      <c r="C543" s="22" t="s">
        <v>588</v>
      </c>
      <c r="G543" s="19">
        <v>4</v>
      </c>
    </row>
    <row r="544" spans="1:7" ht="14.25" customHeight="1" x14ac:dyDescent="0.2">
      <c r="A544" s="15" t="s">
        <v>617</v>
      </c>
      <c r="B544" s="16">
        <f>0.2*G544</f>
        <v>0.4</v>
      </c>
      <c r="C544" s="22" t="s">
        <v>588</v>
      </c>
      <c r="G544" s="19">
        <v>2</v>
      </c>
    </row>
    <row r="545" spans="1:7" ht="14.25" customHeight="1" x14ac:dyDescent="0.2">
      <c r="A545" s="15" t="s">
        <v>602</v>
      </c>
      <c r="B545" s="16">
        <f>0.4*G545</f>
        <v>0.8</v>
      </c>
      <c r="C545" s="22" t="s">
        <v>588</v>
      </c>
      <c r="G545" s="19">
        <v>2</v>
      </c>
    </row>
    <row r="546" spans="1:7" ht="14.25" customHeight="1" x14ac:dyDescent="0.2">
      <c r="A546" s="13" t="s">
        <v>718</v>
      </c>
      <c r="B546" s="23">
        <f>D546*0.2</f>
        <v>0.2</v>
      </c>
      <c r="C546" s="18" t="s">
        <v>719</v>
      </c>
      <c r="D546" s="18">
        <v>1</v>
      </c>
    </row>
    <row r="547" spans="1:7" ht="14.25" customHeight="1" x14ac:dyDescent="0.2">
      <c r="A547" s="13" t="s">
        <v>755</v>
      </c>
      <c r="B547" s="18">
        <f>D547*0.4</f>
        <v>0.4</v>
      </c>
      <c r="C547" s="18" t="s">
        <v>719</v>
      </c>
      <c r="D547" s="18">
        <v>1</v>
      </c>
    </row>
    <row r="548" spans="1:7" ht="14.25" customHeight="1" x14ac:dyDescent="0.2">
      <c r="A548" s="13" t="s">
        <v>720</v>
      </c>
      <c r="B548" s="23">
        <f>D548*0.2</f>
        <v>1.2000000000000002</v>
      </c>
      <c r="C548" s="18" t="s">
        <v>719</v>
      </c>
      <c r="D548" s="18">
        <v>6</v>
      </c>
    </row>
    <row r="549" spans="1:7" ht="14.25" customHeight="1" x14ac:dyDescent="0.2">
      <c r="A549" s="13" t="s">
        <v>756</v>
      </c>
      <c r="B549" s="18">
        <f>D549*0.4</f>
        <v>2.4000000000000004</v>
      </c>
      <c r="C549" s="18" t="s">
        <v>719</v>
      </c>
      <c r="D549" s="18">
        <v>6</v>
      </c>
    </row>
    <row r="550" spans="1:7" ht="14.25" customHeight="1" x14ac:dyDescent="0.2">
      <c r="A550" s="13" t="s">
        <v>721</v>
      </c>
      <c r="B550" s="23">
        <f>D550*0.2</f>
        <v>0.60000000000000009</v>
      </c>
      <c r="C550" s="18" t="s">
        <v>719</v>
      </c>
      <c r="D550" s="18">
        <v>3</v>
      </c>
    </row>
    <row r="551" spans="1:7" ht="14.25" customHeight="1" x14ac:dyDescent="0.2">
      <c r="A551" s="13" t="s">
        <v>757</v>
      </c>
      <c r="B551" s="18">
        <f>D551*0.4</f>
        <v>1.2000000000000002</v>
      </c>
      <c r="C551" s="18" t="s">
        <v>719</v>
      </c>
      <c r="D551" s="18">
        <v>3</v>
      </c>
    </row>
    <row r="552" spans="1:7" ht="14.25" customHeight="1" x14ac:dyDescent="0.2">
      <c r="A552" s="13" t="s">
        <v>722</v>
      </c>
      <c r="B552" s="23">
        <f>D552*0.2</f>
        <v>0.2</v>
      </c>
      <c r="C552" s="18" t="s">
        <v>719</v>
      </c>
      <c r="D552" s="18">
        <v>1</v>
      </c>
    </row>
    <row r="553" spans="1:7" ht="14.25" customHeight="1" x14ac:dyDescent="0.2">
      <c r="A553" s="13" t="s">
        <v>758</v>
      </c>
      <c r="B553" s="18">
        <f>D553*0.4</f>
        <v>0.4</v>
      </c>
      <c r="C553" s="18" t="s">
        <v>719</v>
      </c>
      <c r="D553" s="18">
        <v>1</v>
      </c>
    </row>
    <row r="554" spans="1:7" ht="14.25" customHeight="1" x14ac:dyDescent="0.2">
      <c r="A554" s="13" t="s">
        <v>723</v>
      </c>
      <c r="B554" s="23">
        <f>D554*0.2</f>
        <v>0.8</v>
      </c>
      <c r="C554" s="18" t="s">
        <v>719</v>
      </c>
      <c r="D554" s="18">
        <v>4</v>
      </c>
    </row>
    <row r="555" spans="1:7" ht="14.25" customHeight="1" x14ac:dyDescent="0.2">
      <c r="A555" s="13" t="s">
        <v>759</v>
      </c>
      <c r="B555" s="18">
        <f>D555*0.4</f>
        <v>1.6</v>
      </c>
      <c r="C555" s="18" t="s">
        <v>719</v>
      </c>
      <c r="D555" s="18">
        <v>4</v>
      </c>
    </row>
    <row r="556" spans="1:7" ht="14.25" customHeight="1" x14ac:dyDescent="0.2">
      <c r="A556" s="13" t="s">
        <v>724</v>
      </c>
      <c r="B556" s="23">
        <f>D556*0.2</f>
        <v>0.4</v>
      </c>
      <c r="C556" s="18" t="s">
        <v>719</v>
      </c>
      <c r="D556" s="18">
        <v>2</v>
      </c>
    </row>
    <row r="557" spans="1:7" ht="14.25" customHeight="1" x14ac:dyDescent="0.2">
      <c r="A557" s="13" t="s">
        <v>760</v>
      </c>
      <c r="B557" s="18">
        <f>D557*0.4</f>
        <v>0.8</v>
      </c>
      <c r="C557" s="18" t="s">
        <v>719</v>
      </c>
      <c r="D557" s="18">
        <v>2</v>
      </c>
    </row>
    <row r="558" spans="1:7" ht="14.25" customHeight="1" x14ac:dyDescent="0.2">
      <c r="A558" s="13" t="s">
        <v>725</v>
      </c>
      <c r="B558" s="23">
        <f>D558*0.2</f>
        <v>0.8</v>
      </c>
      <c r="C558" s="18" t="s">
        <v>719</v>
      </c>
      <c r="D558" s="18">
        <v>4</v>
      </c>
    </row>
    <row r="559" spans="1:7" ht="14.25" customHeight="1" x14ac:dyDescent="0.2">
      <c r="A559" s="13" t="s">
        <v>761</v>
      </c>
      <c r="B559" s="18">
        <f>D559*0.4</f>
        <v>1.6</v>
      </c>
      <c r="C559" s="18" t="s">
        <v>719</v>
      </c>
      <c r="D559" s="18">
        <v>4</v>
      </c>
    </row>
    <row r="560" spans="1:7" ht="14.25" customHeight="1" x14ac:dyDescent="0.2">
      <c r="A560" s="13" t="s">
        <v>726</v>
      </c>
      <c r="B560" s="23">
        <f>D560*0.2</f>
        <v>1.2000000000000002</v>
      </c>
      <c r="C560" s="18" t="s">
        <v>719</v>
      </c>
      <c r="D560" s="18">
        <v>6</v>
      </c>
    </row>
    <row r="561" spans="1:4" ht="14.25" customHeight="1" x14ac:dyDescent="0.2">
      <c r="A561" s="13" t="s">
        <v>762</v>
      </c>
      <c r="B561" s="18">
        <f>D561*0.4</f>
        <v>2.4000000000000004</v>
      </c>
      <c r="C561" s="18" t="s">
        <v>719</v>
      </c>
      <c r="D561" s="18">
        <v>6</v>
      </c>
    </row>
    <row r="562" spans="1:4" ht="14.25" customHeight="1" x14ac:dyDescent="0.2">
      <c r="A562" s="13" t="s">
        <v>727</v>
      </c>
      <c r="B562" s="23">
        <f>D562*0.2</f>
        <v>0.60000000000000009</v>
      </c>
      <c r="C562" s="18" t="s">
        <v>719</v>
      </c>
      <c r="D562" s="18">
        <v>3</v>
      </c>
    </row>
    <row r="563" spans="1:4" ht="14.25" customHeight="1" x14ac:dyDescent="0.2">
      <c r="A563" s="13" t="s">
        <v>763</v>
      </c>
      <c r="B563" s="18">
        <f>D563*0.4</f>
        <v>1.2000000000000002</v>
      </c>
      <c r="C563" s="18" t="s">
        <v>719</v>
      </c>
      <c r="D563" s="18">
        <v>3</v>
      </c>
    </row>
    <row r="564" spans="1:4" ht="14.25" customHeight="1" x14ac:dyDescent="0.2">
      <c r="A564" s="13" t="s">
        <v>728</v>
      </c>
      <c r="B564" s="23">
        <f>D564*0.2</f>
        <v>0.2</v>
      </c>
      <c r="C564" s="18" t="s">
        <v>719</v>
      </c>
      <c r="D564" s="18">
        <v>1</v>
      </c>
    </row>
    <row r="565" spans="1:4" ht="14.25" customHeight="1" x14ac:dyDescent="0.2">
      <c r="A565" s="13" t="s">
        <v>764</v>
      </c>
      <c r="B565" s="18">
        <f>D565*0.4</f>
        <v>0.4</v>
      </c>
      <c r="C565" s="18" t="s">
        <v>719</v>
      </c>
      <c r="D565" s="18">
        <v>1</v>
      </c>
    </row>
    <row r="566" spans="1:4" ht="14.25" customHeight="1" x14ac:dyDescent="0.2">
      <c r="A566" s="13" t="s">
        <v>729</v>
      </c>
      <c r="B566" s="23">
        <f>D566*0.2</f>
        <v>0.8</v>
      </c>
      <c r="C566" s="18" t="s">
        <v>719</v>
      </c>
      <c r="D566" s="18">
        <v>4</v>
      </c>
    </row>
    <row r="567" spans="1:4" ht="14.25" customHeight="1" x14ac:dyDescent="0.2">
      <c r="A567" s="13" t="s">
        <v>765</v>
      </c>
      <c r="B567" s="18">
        <f>D567*0.4</f>
        <v>1.6</v>
      </c>
      <c r="C567" s="18" t="s">
        <v>719</v>
      </c>
      <c r="D567" s="18">
        <v>4</v>
      </c>
    </row>
    <row r="568" spans="1:4" ht="14.25" customHeight="1" x14ac:dyDescent="0.2">
      <c r="A568" s="13" t="s">
        <v>730</v>
      </c>
      <c r="B568" s="23">
        <f>D568*0.2</f>
        <v>0.4</v>
      </c>
      <c r="C568" s="18" t="s">
        <v>719</v>
      </c>
      <c r="D568" s="18">
        <v>2</v>
      </c>
    </row>
    <row r="569" spans="1:4" ht="14.25" customHeight="1" x14ac:dyDescent="0.2">
      <c r="A569" s="13" t="s">
        <v>766</v>
      </c>
      <c r="B569" s="18">
        <f>D569*0.4</f>
        <v>0.8</v>
      </c>
      <c r="C569" s="18" t="s">
        <v>719</v>
      </c>
      <c r="D569" s="18">
        <v>2</v>
      </c>
    </row>
    <row r="570" spans="1:4" ht="14.25" customHeight="1" x14ac:dyDescent="0.2">
      <c r="A570" s="13" t="s">
        <v>731</v>
      </c>
      <c r="B570" s="23">
        <f>D570*0.2</f>
        <v>1.6</v>
      </c>
      <c r="C570" s="18" t="s">
        <v>719</v>
      </c>
      <c r="D570" s="18">
        <v>8</v>
      </c>
    </row>
    <row r="571" spans="1:4" ht="14.25" customHeight="1" x14ac:dyDescent="0.2">
      <c r="A571" s="13" t="s">
        <v>767</v>
      </c>
      <c r="B571" s="18">
        <f>D571*0.4</f>
        <v>3.2</v>
      </c>
      <c r="C571" s="18" t="s">
        <v>719</v>
      </c>
      <c r="D571" s="18">
        <v>8</v>
      </c>
    </row>
    <row r="572" spans="1:4" ht="14.25" customHeight="1" x14ac:dyDescent="0.2">
      <c r="A572" s="13" t="s">
        <v>732</v>
      </c>
      <c r="B572" s="23">
        <f>D572*0.2</f>
        <v>1.6</v>
      </c>
      <c r="C572" s="18" t="s">
        <v>719</v>
      </c>
      <c r="D572" s="18">
        <v>8</v>
      </c>
    </row>
    <row r="573" spans="1:4" ht="14.25" customHeight="1" x14ac:dyDescent="0.2">
      <c r="A573" s="13" t="s">
        <v>768</v>
      </c>
      <c r="B573" s="18">
        <f>D573*0.5</f>
        <v>4</v>
      </c>
      <c r="C573" s="18" t="s">
        <v>719</v>
      </c>
      <c r="D573" s="18">
        <v>8</v>
      </c>
    </row>
    <row r="574" spans="1:4" ht="14.25" customHeight="1" x14ac:dyDescent="0.2">
      <c r="A574" s="13" t="s">
        <v>733</v>
      </c>
      <c r="B574" s="23">
        <f>D574*0.2</f>
        <v>0.4</v>
      </c>
      <c r="C574" s="18" t="s">
        <v>719</v>
      </c>
      <c r="D574" s="18">
        <v>2</v>
      </c>
    </row>
    <row r="575" spans="1:4" ht="14.25" customHeight="1" x14ac:dyDescent="0.2">
      <c r="A575" s="13" t="s">
        <v>769</v>
      </c>
      <c r="B575" s="18">
        <f>D575*0.4</f>
        <v>0.8</v>
      </c>
      <c r="C575" s="18" t="s">
        <v>719</v>
      </c>
      <c r="D575" s="18">
        <v>2</v>
      </c>
    </row>
    <row r="576" spans="1:4" ht="14.25" customHeight="1" x14ac:dyDescent="0.2">
      <c r="A576" s="13" t="s">
        <v>734</v>
      </c>
      <c r="B576" s="23">
        <f>D576*0.2</f>
        <v>0.60000000000000009</v>
      </c>
      <c r="C576" s="18" t="s">
        <v>719</v>
      </c>
      <c r="D576" s="18">
        <v>3</v>
      </c>
    </row>
    <row r="577" spans="1:4" ht="14.25" customHeight="1" x14ac:dyDescent="0.2">
      <c r="A577" s="13" t="s">
        <v>770</v>
      </c>
      <c r="B577" s="18">
        <f>D577*0.4</f>
        <v>1.2000000000000002</v>
      </c>
      <c r="C577" s="18" t="s">
        <v>719</v>
      </c>
      <c r="D577" s="18">
        <v>3</v>
      </c>
    </row>
    <row r="578" spans="1:4" ht="14.25" customHeight="1" x14ac:dyDescent="0.2">
      <c r="A578" s="13" t="s">
        <v>735</v>
      </c>
      <c r="B578" s="23">
        <f>D578*0.2</f>
        <v>0.8</v>
      </c>
      <c r="C578" s="18" t="s">
        <v>719</v>
      </c>
      <c r="D578" s="18">
        <v>4</v>
      </c>
    </row>
    <row r="579" spans="1:4" ht="14.25" customHeight="1" x14ac:dyDescent="0.2">
      <c r="A579" s="13" t="s">
        <v>771</v>
      </c>
      <c r="B579" s="18">
        <f>D579*0.4</f>
        <v>1.6</v>
      </c>
      <c r="C579" s="18" t="s">
        <v>719</v>
      </c>
      <c r="D579" s="18">
        <v>4</v>
      </c>
    </row>
    <row r="580" spans="1:4" ht="14.25" customHeight="1" x14ac:dyDescent="0.2">
      <c r="A580" s="13" t="s">
        <v>736</v>
      </c>
      <c r="B580" s="23">
        <f>D580*0.2</f>
        <v>0.60000000000000009</v>
      </c>
      <c r="C580" s="18" t="s">
        <v>719</v>
      </c>
      <c r="D580" s="18">
        <v>3</v>
      </c>
    </row>
    <row r="581" spans="1:4" ht="14.25" customHeight="1" x14ac:dyDescent="0.2">
      <c r="A581" s="13" t="s">
        <v>772</v>
      </c>
      <c r="B581" s="18">
        <f>D581*0.4</f>
        <v>1.2000000000000002</v>
      </c>
      <c r="C581" s="18" t="s">
        <v>719</v>
      </c>
      <c r="D581" s="18">
        <v>3</v>
      </c>
    </row>
    <row r="582" spans="1:4" ht="14.25" customHeight="1" x14ac:dyDescent="0.2">
      <c r="A582" s="13" t="s">
        <v>737</v>
      </c>
      <c r="B582" s="23">
        <f>D582*0.2</f>
        <v>1</v>
      </c>
      <c r="C582" s="18" t="s">
        <v>719</v>
      </c>
      <c r="D582" s="18">
        <v>5</v>
      </c>
    </row>
    <row r="583" spans="1:4" ht="14.25" customHeight="1" x14ac:dyDescent="0.2">
      <c r="A583" s="13" t="s">
        <v>773</v>
      </c>
      <c r="B583" s="18">
        <f>D583*0.4</f>
        <v>2</v>
      </c>
      <c r="C583" s="18" t="s">
        <v>719</v>
      </c>
      <c r="D583" s="18">
        <v>5</v>
      </c>
    </row>
    <row r="584" spans="1:4" ht="14.25" customHeight="1" x14ac:dyDescent="0.2">
      <c r="A584" s="13" t="s">
        <v>738</v>
      </c>
      <c r="B584" s="23">
        <f>D584*0.2</f>
        <v>1</v>
      </c>
      <c r="C584" s="18" t="s">
        <v>719</v>
      </c>
      <c r="D584" s="18">
        <v>5</v>
      </c>
    </row>
    <row r="585" spans="1:4" ht="14.25" customHeight="1" x14ac:dyDescent="0.2">
      <c r="A585" s="13" t="s">
        <v>774</v>
      </c>
      <c r="B585" s="18">
        <f>D585*0.4</f>
        <v>2</v>
      </c>
      <c r="C585" s="18" t="s">
        <v>719</v>
      </c>
      <c r="D585" s="18">
        <v>5</v>
      </c>
    </row>
    <row r="586" spans="1:4" ht="14.25" customHeight="1" x14ac:dyDescent="0.2">
      <c r="A586" s="13" t="s">
        <v>746</v>
      </c>
      <c r="B586" s="23">
        <f>D586*0.2</f>
        <v>1.2000000000000002</v>
      </c>
      <c r="C586" s="18" t="s">
        <v>719</v>
      </c>
      <c r="D586" s="18">
        <v>6</v>
      </c>
    </row>
    <row r="587" spans="1:4" ht="14.25" customHeight="1" x14ac:dyDescent="0.2">
      <c r="A587" s="13" t="s">
        <v>782</v>
      </c>
      <c r="B587" s="18">
        <f>D587*0.4</f>
        <v>2.4000000000000004</v>
      </c>
      <c r="C587" s="18" t="s">
        <v>719</v>
      </c>
      <c r="D587" s="18">
        <v>6</v>
      </c>
    </row>
    <row r="588" spans="1:4" ht="14.25" customHeight="1" x14ac:dyDescent="0.2">
      <c r="A588" s="13" t="s">
        <v>739</v>
      </c>
      <c r="B588" s="23">
        <f>D588*0.2</f>
        <v>1.4000000000000001</v>
      </c>
      <c r="C588" s="18" t="s">
        <v>719</v>
      </c>
      <c r="D588" s="18">
        <v>7</v>
      </c>
    </row>
    <row r="589" spans="1:4" ht="14.25" customHeight="1" x14ac:dyDescent="0.2">
      <c r="A589" s="13" t="s">
        <v>775</v>
      </c>
      <c r="B589" s="18">
        <f>D589*0.4</f>
        <v>2.8000000000000003</v>
      </c>
      <c r="C589" s="18" t="s">
        <v>719</v>
      </c>
      <c r="D589" s="18">
        <v>7</v>
      </c>
    </row>
    <row r="590" spans="1:4" ht="14.25" customHeight="1" x14ac:dyDescent="0.2">
      <c r="A590" s="13" t="s">
        <v>740</v>
      </c>
      <c r="B590" s="23">
        <f>D590*0.2</f>
        <v>1.6</v>
      </c>
      <c r="C590" s="18" t="s">
        <v>719</v>
      </c>
      <c r="D590" s="18">
        <v>8</v>
      </c>
    </row>
    <row r="591" spans="1:4" ht="14.25" customHeight="1" x14ac:dyDescent="0.2">
      <c r="A591" s="13" t="s">
        <v>776</v>
      </c>
      <c r="B591" s="18">
        <f>D591*0.4</f>
        <v>3.2</v>
      </c>
      <c r="C591" s="18" t="s">
        <v>719</v>
      </c>
      <c r="D591" s="18">
        <v>8</v>
      </c>
    </row>
    <row r="592" spans="1:4" ht="14.25" customHeight="1" x14ac:dyDescent="0.2">
      <c r="A592" s="13" t="s">
        <v>741</v>
      </c>
      <c r="B592" s="23">
        <f>D592*0.2</f>
        <v>0.60000000000000009</v>
      </c>
      <c r="C592" s="18" t="s">
        <v>719</v>
      </c>
      <c r="D592" s="18">
        <v>3</v>
      </c>
    </row>
    <row r="593" spans="1:4" ht="14.25" customHeight="1" x14ac:dyDescent="0.2">
      <c r="A593" s="13" t="s">
        <v>777</v>
      </c>
      <c r="B593" s="18">
        <f>D593*0.4</f>
        <v>1.2000000000000002</v>
      </c>
      <c r="C593" s="18" t="s">
        <v>719</v>
      </c>
      <c r="D593" s="18">
        <v>3</v>
      </c>
    </row>
    <row r="594" spans="1:4" ht="14.25" customHeight="1" x14ac:dyDescent="0.2">
      <c r="A594" s="13" t="s">
        <v>742</v>
      </c>
      <c r="B594" s="23">
        <f>D594*0.2</f>
        <v>1.6</v>
      </c>
      <c r="C594" s="18" t="s">
        <v>719</v>
      </c>
      <c r="D594" s="18">
        <v>8</v>
      </c>
    </row>
    <row r="595" spans="1:4" ht="14.25" customHeight="1" x14ac:dyDescent="0.2">
      <c r="A595" s="13" t="s">
        <v>778</v>
      </c>
      <c r="B595" s="18">
        <f>D595*0.4</f>
        <v>3.2</v>
      </c>
      <c r="C595" s="18" t="s">
        <v>719</v>
      </c>
      <c r="D595" s="18">
        <v>8</v>
      </c>
    </row>
    <row r="596" spans="1:4" ht="14.25" customHeight="1" x14ac:dyDescent="0.2">
      <c r="A596" s="13" t="s">
        <v>743</v>
      </c>
      <c r="B596" s="23">
        <f>D596*0.2</f>
        <v>0.60000000000000009</v>
      </c>
      <c r="C596" s="18" t="s">
        <v>719</v>
      </c>
      <c r="D596" s="18">
        <v>3</v>
      </c>
    </row>
    <row r="597" spans="1:4" ht="14.25" customHeight="1" x14ac:dyDescent="0.2">
      <c r="A597" s="13" t="s">
        <v>779</v>
      </c>
      <c r="B597" s="18">
        <f>D597*0.4</f>
        <v>1.2000000000000002</v>
      </c>
      <c r="C597" s="18" t="s">
        <v>719</v>
      </c>
      <c r="D597" s="18">
        <v>3</v>
      </c>
    </row>
    <row r="598" spans="1:4" ht="14.25" customHeight="1" x14ac:dyDescent="0.2">
      <c r="A598" s="13" t="s">
        <v>744</v>
      </c>
      <c r="B598" s="23">
        <f>D598*0.2</f>
        <v>0.4</v>
      </c>
      <c r="C598" s="18" t="s">
        <v>719</v>
      </c>
      <c r="D598" s="18">
        <v>2</v>
      </c>
    </row>
    <row r="599" spans="1:4" ht="14.25" customHeight="1" x14ac:dyDescent="0.2">
      <c r="A599" s="13" t="s">
        <v>780</v>
      </c>
      <c r="B599" s="18">
        <f>D599*0.4</f>
        <v>0.8</v>
      </c>
      <c r="C599" s="18" t="s">
        <v>719</v>
      </c>
      <c r="D599" s="18">
        <v>2</v>
      </c>
    </row>
    <row r="600" spans="1:4" ht="14.25" customHeight="1" x14ac:dyDescent="0.2">
      <c r="A600" s="13" t="s">
        <v>745</v>
      </c>
      <c r="B600" s="23">
        <f>D600*0.2</f>
        <v>1.4000000000000001</v>
      </c>
      <c r="C600" s="18" t="s">
        <v>719</v>
      </c>
      <c r="D600" s="18">
        <v>7</v>
      </c>
    </row>
    <row r="601" spans="1:4" ht="14.25" customHeight="1" x14ac:dyDescent="0.2">
      <c r="A601" s="13" t="s">
        <v>781</v>
      </c>
      <c r="B601" s="18">
        <f>D601*0.4</f>
        <v>2.8000000000000003</v>
      </c>
      <c r="C601" s="18" t="s">
        <v>719</v>
      </c>
      <c r="D601" s="18">
        <v>7</v>
      </c>
    </row>
    <row r="602" spans="1:4" ht="14.25" customHeight="1" x14ac:dyDescent="0.2">
      <c r="A602" s="13" t="s">
        <v>747</v>
      </c>
      <c r="B602" s="23">
        <f>D602*0.2</f>
        <v>1</v>
      </c>
      <c r="C602" s="18" t="s">
        <v>719</v>
      </c>
      <c r="D602" s="18">
        <v>5</v>
      </c>
    </row>
    <row r="603" spans="1:4" ht="14.25" customHeight="1" x14ac:dyDescent="0.2">
      <c r="A603" s="13" t="s">
        <v>783</v>
      </c>
      <c r="B603" s="18">
        <f>D603*0.5</f>
        <v>3.5</v>
      </c>
      <c r="C603" s="18" t="s">
        <v>719</v>
      </c>
      <c r="D603" s="18">
        <v>7</v>
      </c>
    </row>
    <row r="604" spans="1:4" ht="14.25" customHeight="1" x14ac:dyDescent="0.2">
      <c r="A604" s="13" t="s">
        <v>748</v>
      </c>
      <c r="B604" s="23">
        <f>D604*0.2</f>
        <v>1</v>
      </c>
      <c r="C604" s="18" t="s">
        <v>719</v>
      </c>
      <c r="D604" s="18">
        <v>5</v>
      </c>
    </row>
    <row r="605" spans="1:4" ht="14.25" customHeight="1" x14ac:dyDescent="0.2">
      <c r="A605" s="13" t="s">
        <v>784</v>
      </c>
      <c r="B605" s="18">
        <f>D605*0.5</f>
        <v>2.5</v>
      </c>
      <c r="C605" s="18" t="s">
        <v>719</v>
      </c>
      <c r="D605" s="18">
        <v>5</v>
      </c>
    </row>
    <row r="606" spans="1:4" ht="14.25" customHeight="1" x14ac:dyDescent="0.2">
      <c r="A606" s="13" t="s">
        <v>749</v>
      </c>
      <c r="B606" s="23">
        <f>D606*0.2</f>
        <v>0.60000000000000009</v>
      </c>
      <c r="C606" s="18" t="s">
        <v>719</v>
      </c>
      <c r="D606" s="18">
        <v>3</v>
      </c>
    </row>
    <row r="607" spans="1:4" ht="14.25" customHeight="1" x14ac:dyDescent="0.2">
      <c r="A607" s="13" t="s">
        <v>785</v>
      </c>
      <c r="B607" s="18">
        <f>D607*0.4</f>
        <v>1.2000000000000002</v>
      </c>
      <c r="C607" s="18" t="s">
        <v>719</v>
      </c>
      <c r="D607" s="18">
        <v>3</v>
      </c>
    </row>
    <row r="608" spans="1:4" ht="14.25" customHeight="1" x14ac:dyDescent="0.2">
      <c r="A608" s="13" t="s">
        <v>750</v>
      </c>
      <c r="B608" s="23">
        <f>D608*0.2</f>
        <v>0.8</v>
      </c>
      <c r="C608" s="18" t="s">
        <v>719</v>
      </c>
      <c r="D608" s="18">
        <v>4</v>
      </c>
    </row>
    <row r="609" spans="1:4" ht="14.25" customHeight="1" x14ac:dyDescent="0.2">
      <c r="A609" s="13" t="s">
        <v>786</v>
      </c>
      <c r="B609" s="18">
        <f>D609*0.4</f>
        <v>1.6</v>
      </c>
      <c r="C609" s="18" t="s">
        <v>719</v>
      </c>
      <c r="D609" s="18">
        <v>4</v>
      </c>
    </row>
    <row r="610" spans="1:4" ht="14.25" customHeight="1" x14ac:dyDescent="0.2">
      <c r="A610" s="13" t="s">
        <v>751</v>
      </c>
      <c r="B610" s="23">
        <f>D610*0.2</f>
        <v>0.8</v>
      </c>
      <c r="C610" s="18" t="s">
        <v>719</v>
      </c>
      <c r="D610" s="18">
        <v>4</v>
      </c>
    </row>
    <row r="611" spans="1:4" ht="14.25" customHeight="1" x14ac:dyDescent="0.2">
      <c r="A611" s="13" t="s">
        <v>787</v>
      </c>
      <c r="B611" s="18">
        <f>D611*0.4</f>
        <v>2</v>
      </c>
      <c r="C611" s="18" t="s">
        <v>719</v>
      </c>
      <c r="D611" s="18">
        <v>5</v>
      </c>
    </row>
    <row r="612" spans="1:4" ht="14.25" customHeight="1" x14ac:dyDescent="0.2">
      <c r="A612" s="13" t="s">
        <v>752</v>
      </c>
      <c r="B612" s="23">
        <f>D612*0.2</f>
        <v>1.6</v>
      </c>
      <c r="C612" s="18" t="s">
        <v>719</v>
      </c>
      <c r="D612" s="18">
        <v>8</v>
      </c>
    </row>
    <row r="613" spans="1:4" ht="14.25" customHeight="1" x14ac:dyDescent="0.2">
      <c r="A613" s="13" t="s">
        <v>788</v>
      </c>
      <c r="B613" s="18">
        <f>D613*0.4</f>
        <v>3.2</v>
      </c>
      <c r="C613" s="18" t="s">
        <v>719</v>
      </c>
      <c r="D613" s="18">
        <v>8</v>
      </c>
    </row>
    <row r="614" spans="1:4" ht="14.25" customHeight="1" x14ac:dyDescent="0.2">
      <c r="A614" s="13" t="s">
        <v>753</v>
      </c>
      <c r="B614" s="23">
        <f>D614*0.2</f>
        <v>1.6</v>
      </c>
      <c r="C614" s="18" t="s">
        <v>719</v>
      </c>
      <c r="D614" s="18">
        <v>8</v>
      </c>
    </row>
    <row r="615" spans="1:4" ht="14.25" customHeight="1" x14ac:dyDescent="0.2">
      <c r="A615" s="13" t="s">
        <v>789</v>
      </c>
      <c r="B615" s="18">
        <f>D615*0.4</f>
        <v>3.2</v>
      </c>
      <c r="C615" s="18" t="s">
        <v>719</v>
      </c>
      <c r="D615" s="18">
        <v>8</v>
      </c>
    </row>
    <row r="616" spans="1:4" ht="14.25" customHeight="1" x14ac:dyDescent="0.2">
      <c r="A616" s="13" t="s">
        <v>754</v>
      </c>
      <c r="B616" s="23">
        <f>D616*0.2</f>
        <v>1.4000000000000001</v>
      </c>
      <c r="C616" s="18" t="s">
        <v>719</v>
      </c>
      <c r="D616" s="18">
        <v>7</v>
      </c>
    </row>
    <row r="617" spans="1:4" ht="14.25" customHeight="1" x14ac:dyDescent="0.2">
      <c r="A617" s="13" t="s">
        <v>790</v>
      </c>
      <c r="B617" s="18">
        <f>D617*0.4</f>
        <v>2.8000000000000003</v>
      </c>
      <c r="C617" s="18" t="s">
        <v>719</v>
      </c>
      <c r="D617" s="18">
        <v>7</v>
      </c>
    </row>
    <row r="618" spans="1:4" ht="14.25" customHeight="1" x14ac:dyDescent="0.2">
      <c r="A618" s="14" t="s">
        <v>997</v>
      </c>
      <c r="B618" s="16">
        <v>75</v>
      </c>
      <c r="C618" s="16" t="s">
        <v>991</v>
      </c>
    </row>
    <row r="619" spans="1:4" ht="14.25" customHeight="1" x14ac:dyDescent="0.2">
      <c r="A619" s="14" t="s">
        <v>995</v>
      </c>
      <c r="B619" s="16">
        <v>125</v>
      </c>
      <c r="C619" s="16" t="s">
        <v>991</v>
      </c>
    </row>
    <row r="620" spans="1:4" ht="14.25" customHeight="1" x14ac:dyDescent="0.2">
      <c r="A620" s="14" t="s">
        <v>998</v>
      </c>
      <c r="B620" s="16">
        <v>90</v>
      </c>
      <c r="C620" s="16" t="s">
        <v>991</v>
      </c>
    </row>
    <row r="621" spans="1:4" ht="14.25" customHeight="1" x14ac:dyDescent="0.2">
      <c r="A621" s="14" t="s">
        <v>1001</v>
      </c>
      <c r="B621" s="16">
        <v>100</v>
      </c>
      <c r="C621" s="16" t="s">
        <v>991</v>
      </c>
    </row>
    <row r="622" spans="1:4" ht="14.25" customHeight="1" x14ac:dyDescent="0.2">
      <c r="A622" s="14" t="s">
        <v>992</v>
      </c>
      <c r="B622" s="16">
        <v>125</v>
      </c>
      <c r="C622" s="16" t="s">
        <v>991</v>
      </c>
    </row>
    <row r="623" spans="1:4" ht="14.25" customHeight="1" x14ac:dyDescent="0.2">
      <c r="A623" s="14" t="s">
        <v>993</v>
      </c>
      <c r="B623" s="16">
        <v>125</v>
      </c>
      <c r="C623" s="16" t="s">
        <v>991</v>
      </c>
    </row>
    <row r="624" spans="1:4" ht="14.25" customHeight="1" x14ac:dyDescent="0.2">
      <c r="A624" s="14" t="s">
        <v>994</v>
      </c>
      <c r="B624" s="16">
        <v>125</v>
      </c>
      <c r="C624" s="16" t="s">
        <v>991</v>
      </c>
    </row>
    <row r="625" spans="1:4" ht="14.25" customHeight="1" x14ac:dyDescent="0.2">
      <c r="A625" s="14" t="s">
        <v>1002</v>
      </c>
      <c r="B625" s="16">
        <v>125</v>
      </c>
      <c r="C625" s="16" t="s">
        <v>991</v>
      </c>
    </row>
    <row r="626" spans="1:4" ht="14.25" customHeight="1" x14ac:dyDescent="0.2">
      <c r="A626" s="14" t="s">
        <v>1000</v>
      </c>
      <c r="B626" s="16">
        <v>75</v>
      </c>
      <c r="C626" s="16" t="s">
        <v>991</v>
      </c>
    </row>
    <row r="627" spans="1:4" ht="14.25" customHeight="1" x14ac:dyDescent="0.2">
      <c r="A627" s="14" t="s">
        <v>996</v>
      </c>
      <c r="B627" s="16">
        <v>150</v>
      </c>
      <c r="C627" s="16" t="s">
        <v>991</v>
      </c>
    </row>
    <row r="628" spans="1:4" ht="14.25" customHeight="1" x14ac:dyDescent="0.2">
      <c r="A628" s="14" t="s">
        <v>1009</v>
      </c>
      <c r="B628" s="16">
        <v>150</v>
      </c>
      <c r="C628" s="16" t="s">
        <v>991</v>
      </c>
    </row>
    <row r="629" spans="1:4" ht="14.25" customHeight="1" x14ac:dyDescent="0.2">
      <c r="A629" s="14" t="s">
        <v>999</v>
      </c>
      <c r="B629" s="16">
        <v>75</v>
      </c>
      <c r="C629" s="16" t="s">
        <v>991</v>
      </c>
    </row>
    <row r="630" spans="1:4" ht="14.25" customHeight="1" x14ac:dyDescent="0.2">
      <c r="A630" s="13" t="s">
        <v>620</v>
      </c>
      <c r="B630" s="23">
        <f>D630*0.2</f>
        <v>0.4</v>
      </c>
      <c r="C630" s="18" t="s">
        <v>619</v>
      </c>
      <c r="D630" s="18">
        <v>2</v>
      </c>
    </row>
    <row r="631" spans="1:4" ht="14.25" customHeight="1" x14ac:dyDescent="0.2">
      <c r="A631" s="13" t="s">
        <v>668</v>
      </c>
      <c r="B631" s="18">
        <f>D631*0.4</f>
        <v>0.8</v>
      </c>
      <c r="C631" s="18" t="s">
        <v>619</v>
      </c>
      <c r="D631" s="18">
        <v>2</v>
      </c>
    </row>
    <row r="632" spans="1:4" ht="14.25" customHeight="1" x14ac:dyDescent="0.2">
      <c r="A632" s="13" t="s">
        <v>660</v>
      </c>
      <c r="B632" s="23">
        <f>D632*0.2</f>
        <v>0.8</v>
      </c>
      <c r="C632" s="18" t="s">
        <v>619</v>
      </c>
      <c r="D632" s="18">
        <v>4</v>
      </c>
    </row>
    <row r="633" spans="1:4" ht="14.25" customHeight="1" x14ac:dyDescent="0.2">
      <c r="A633" s="13" t="s">
        <v>712</v>
      </c>
      <c r="B633" s="18">
        <f>D633*0.4</f>
        <v>1.6</v>
      </c>
      <c r="C633" s="18" t="s">
        <v>619</v>
      </c>
      <c r="D633" s="18">
        <v>4</v>
      </c>
    </row>
    <row r="634" spans="1:4" ht="14.25" customHeight="1" x14ac:dyDescent="0.2">
      <c r="A634" s="13" t="s">
        <v>651</v>
      </c>
      <c r="B634" s="23">
        <f>D634*0.25</f>
        <v>2</v>
      </c>
      <c r="C634" s="18" t="s">
        <v>619</v>
      </c>
      <c r="D634" s="18">
        <v>8</v>
      </c>
    </row>
    <row r="635" spans="1:4" ht="14.25" customHeight="1" x14ac:dyDescent="0.2">
      <c r="A635" s="13" t="s">
        <v>699</v>
      </c>
      <c r="B635" s="24">
        <f>D635*0.5</f>
        <v>4</v>
      </c>
      <c r="C635" s="18" t="s">
        <v>619</v>
      </c>
      <c r="D635" s="18">
        <v>8</v>
      </c>
    </row>
    <row r="636" spans="1:4" ht="14.25" customHeight="1" x14ac:dyDescent="0.2">
      <c r="A636" s="13" t="s">
        <v>657</v>
      </c>
      <c r="B636" s="23">
        <f>D636*0.2</f>
        <v>1</v>
      </c>
      <c r="C636" s="18" t="s">
        <v>619</v>
      </c>
      <c r="D636" s="18">
        <v>5</v>
      </c>
    </row>
    <row r="637" spans="1:4" ht="14.25" customHeight="1" x14ac:dyDescent="0.2">
      <c r="A637" s="13" t="s">
        <v>707</v>
      </c>
      <c r="B637" s="18">
        <f>D637*0.4</f>
        <v>2</v>
      </c>
      <c r="C637" s="18" t="s">
        <v>619</v>
      </c>
      <c r="D637" s="18">
        <v>5</v>
      </c>
    </row>
    <row r="638" spans="1:4" ht="14.25" customHeight="1" x14ac:dyDescent="0.2">
      <c r="A638" s="13" t="s">
        <v>623</v>
      </c>
      <c r="B638" s="23">
        <f>D638*0.2</f>
        <v>1.4000000000000001</v>
      </c>
      <c r="C638" s="18" t="s">
        <v>619</v>
      </c>
      <c r="D638" s="18">
        <v>7</v>
      </c>
    </row>
    <row r="639" spans="1:4" ht="14.25" customHeight="1" x14ac:dyDescent="0.2">
      <c r="A639" s="13" t="s">
        <v>671</v>
      </c>
      <c r="B639" s="18">
        <f>D639*0.4</f>
        <v>2.8000000000000003</v>
      </c>
      <c r="C639" s="18" t="s">
        <v>619</v>
      </c>
      <c r="D639" s="18">
        <v>7</v>
      </c>
    </row>
    <row r="640" spans="1:4" ht="14.25" customHeight="1" x14ac:dyDescent="0.2">
      <c r="A640" s="13" t="s">
        <v>656</v>
      </c>
      <c r="B640" s="23">
        <f>D640*0.2</f>
        <v>0.60000000000000009</v>
      </c>
      <c r="C640" s="18" t="s">
        <v>619</v>
      </c>
      <c r="D640" s="18">
        <v>3</v>
      </c>
    </row>
    <row r="641" spans="1:4" ht="14.25" customHeight="1" x14ac:dyDescent="0.2">
      <c r="A641" s="13" t="s">
        <v>706</v>
      </c>
      <c r="B641" s="18">
        <f>D641*0.4</f>
        <v>1.2000000000000002</v>
      </c>
      <c r="C641" s="18" t="s">
        <v>619</v>
      </c>
      <c r="D641" s="18">
        <v>3</v>
      </c>
    </row>
    <row r="642" spans="1:4" ht="14.25" customHeight="1" x14ac:dyDescent="0.2">
      <c r="A642" s="13" t="s">
        <v>624</v>
      </c>
      <c r="B642" s="23">
        <f>D642*0.2</f>
        <v>0.4</v>
      </c>
      <c r="C642" s="18" t="s">
        <v>619</v>
      </c>
      <c r="D642" s="18">
        <v>2</v>
      </c>
    </row>
    <row r="643" spans="1:4" ht="14.25" customHeight="1" x14ac:dyDescent="0.2">
      <c r="A643" s="13" t="s">
        <v>672</v>
      </c>
      <c r="B643" s="18">
        <f>D643*0.4</f>
        <v>0.8</v>
      </c>
      <c r="C643" s="18" t="s">
        <v>619</v>
      </c>
      <c r="D643" s="18">
        <v>2</v>
      </c>
    </row>
    <row r="644" spans="1:4" ht="14.25" customHeight="1" x14ac:dyDescent="0.2">
      <c r="A644" s="13" t="s">
        <v>625</v>
      </c>
      <c r="B644" s="23">
        <f>D644*0.2</f>
        <v>0.2</v>
      </c>
      <c r="C644" s="18" t="s">
        <v>619</v>
      </c>
      <c r="D644" s="18">
        <v>1</v>
      </c>
    </row>
    <row r="645" spans="1:4" ht="14.25" customHeight="1" x14ac:dyDescent="0.2">
      <c r="A645" s="13" t="s">
        <v>673</v>
      </c>
      <c r="B645" s="18">
        <f>D645*0.4</f>
        <v>0.4</v>
      </c>
      <c r="C645" s="18" t="s">
        <v>619</v>
      </c>
      <c r="D645" s="18">
        <v>1</v>
      </c>
    </row>
    <row r="646" spans="1:4" ht="14.25" customHeight="1" x14ac:dyDescent="0.2">
      <c r="A646" s="13" t="s">
        <v>626</v>
      </c>
      <c r="B646" s="23">
        <f>D646*0.2</f>
        <v>1.6</v>
      </c>
      <c r="C646" s="18" t="s">
        <v>619</v>
      </c>
      <c r="D646" s="18">
        <v>8</v>
      </c>
    </row>
    <row r="647" spans="1:4" ht="14.25" customHeight="1" x14ac:dyDescent="0.2">
      <c r="A647" s="13" t="s">
        <v>674</v>
      </c>
      <c r="B647" s="18">
        <f>D647*0.4</f>
        <v>3.2</v>
      </c>
      <c r="C647" s="18" t="s">
        <v>619</v>
      </c>
      <c r="D647" s="18">
        <v>8</v>
      </c>
    </row>
    <row r="648" spans="1:4" ht="14.25" customHeight="1" x14ac:dyDescent="0.2">
      <c r="A648" s="13" t="s">
        <v>627</v>
      </c>
      <c r="B648" s="23">
        <f>D648*0.2</f>
        <v>1.2000000000000002</v>
      </c>
      <c r="C648" s="18" t="s">
        <v>619</v>
      </c>
      <c r="D648" s="18">
        <v>6</v>
      </c>
    </row>
    <row r="649" spans="1:4" ht="14.25" customHeight="1" x14ac:dyDescent="0.2">
      <c r="A649" s="13" t="s">
        <v>675</v>
      </c>
      <c r="B649" s="18">
        <f>D649*0.4</f>
        <v>2.4000000000000004</v>
      </c>
      <c r="C649" s="18" t="s">
        <v>619</v>
      </c>
      <c r="D649" s="18">
        <v>6</v>
      </c>
    </row>
    <row r="650" spans="1:4" ht="14.25" customHeight="1" x14ac:dyDescent="0.2">
      <c r="A650" s="13" t="s">
        <v>628</v>
      </c>
      <c r="B650" s="23">
        <f>D650*0.2</f>
        <v>1.8</v>
      </c>
      <c r="C650" s="18" t="s">
        <v>619</v>
      </c>
      <c r="D650" s="18">
        <v>9</v>
      </c>
    </row>
    <row r="651" spans="1:4" ht="14.25" customHeight="1" x14ac:dyDescent="0.2">
      <c r="A651" s="13" t="s">
        <v>676</v>
      </c>
      <c r="B651" s="18">
        <f>D651*0.5</f>
        <v>4.5</v>
      </c>
      <c r="C651" s="18" t="s">
        <v>619</v>
      </c>
      <c r="D651" s="18">
        <v>9</v>
      </c>
    </row>
    <row r="652" spans="1:4" ht="14.25" customHeight="1" x14ac:dyDescent="0.2">
      <c r="A652" s="13" t="s">
        <v>629</v>
      </c>
      <c r="B652" s="23">
        <f>D652*0.2</f>
        <v>1.6</v>
      </c>
      <c r="C652" s="18" t="s">
        <v>619</v>
      </c>
      <c r="D652" s="18">
        <v>8</v>
      </c>
    </row>
    <row r="653" spans="1:4" ht="14.25" customHeight="1" x14ac:dyDescent="0.2">
      <c r="A653" s="13" t="s">
        <v>677</v>
      </c>
      <c r="B653" s="18">
        <f>D653*0.4</f>
        <v>3.2</v>
      </c>
      <c r="C653" s="18" t="s">
        <v>619</v>
      </c>
      <c r="D653" s="18">
        <v>8</v>
      </c>
    </row>
    <row r="654" spans="1:4" ht="14.25" customHeight="1" x14ac:dyDescent="0.2">
      <c r="A654" s="13" t="s">
        <v>630</v>
      </c>
      <c r="B654" s="23">
        <f>D654*0.2</f>
        <v>1.4000000000000001</v>
      </c>
      <c r="C654" s="18" t="s">
        <v>619</v>
      </c>
      <c r="D654" s="18">
        <v>7</v>
      </c>
    </row>
    <row r="655" spans="1:4" ht="14.25" customHeight="1" x14ac:dyDescent="0.2">
      <c r="A655" s="13" t="s">
        <v>678</v>
      </c>
      <c r="B655" s="18">
        <f>D655*0.4</f>
        <v>2.8000000000000003</v>
      </c>
      <c r="C655" s="18" t="s">
        <v>619</v>
      </c>
      <c r="D655" s="18">
        <v>7</v>
      </c>
    </row>
    <row r="656" spans="1:4" ht="14.25" customHeight="1" x14ac:dyDescent="0.2">
      <c r="A656" s="13" t="s">
        <v>631</v>
      </c>
      <c r="B656" s="23">
        <f>D656*0.2</f>
        <v>1</v>
      </c>
      <c r="C656" s="18" t="s">
        <v>619</v>
      </c>
      <c r="D656" s="18">
        <v>5</v>
      </c>
    </row>
    <row r="657" spans="1:4" ht="14.25" customHeight="1" x14ac:dyDescent="0.2">
      <c r="A657" s="13" t="s">
        <v>679</v>
      </c>
      <c r="B657" s="18">
        <f>D657*0.4</f>
        <v>2</v>
      </c>
      <c r="C657" s="18" t="s">
        <v>619</v>
      </c>
      <c r="D657" s="18">
        <v>5</v>
      </c>
    </row>
    <row r="658" spans="1:4" ht="14.25" customHeight="1" x14ac:dyDescent="0.2">
      <c r="A658" s="13" t="s">
        <v>632</v>
      </c>
      <c r="B658" s="23">
        <f>D658*0.2</f>
        <v>0.8</v>
      </c>
      <c r="C658" s="18" t="s">
        <v>619</v>
      </c>
      <c r="D658" s="18">
        <v>4</v>
      </c>
    </row>
    <row r="659" spans="1:4" ht="14.25" customHeight="1" x14ac:dyDescent="0.2">
      <c r="A659" s="13" t="s">
        <v>680</v>
      </c>
      <c r="B659" s="18">
        <f>D659*0.4</f>
        <v>1.6</v>
      </c>
      <c r="C659" s="18" t="s">
        <v>619</v>
      </c>
      <c r="D659" s="18">
        <v>4</v>
      </c>
    </row>
    <row r="660" spans="1:4" ht="14.25" customHeight="1" x14ac:dyDescent="0.2">
      <c r="A660" s="13" t="s">
        <v>633</v>
      </c>
      <c r="B660" s="23">
        <f>D660*0.2</f>
        <v>1.8</v>
      </c>
      <c r="C660" s="18" t="s">
        <v>619</v>
      </c>
      <c r="D660" s="18">
        <v>9</v>
      </c>
    </row>
    <row r="661" spans="1:4" ht="14.25" customHeight="1" x14ac:dyDescent="0.2">
      <c r="A661" s="13" t="s">
        <v>681</v>
      </c>
      <c r="B661" s="18">
        <f>D661*0.5</f>
        <v>4.5</v>
      </c>
      <c r="C661" s="18" t="s">
        <v>619</v>
      </c>
      <c r="D661" s="18">
        <v>9</v>
      </c>
    </row>
    <row r="662" spans="1:4" ht="14.25" customHeight="1" x14ac:dyDescent="0.2">
      <c r="A662" s="13" t="s">
        <v>634</v>
      </c>
      <c r="B662" s="23">
        <f>D662*0.2</f>
        <v>0.4</v>
      </c>
      <c r="C662" s="18" t="s">
        <v>619</v>
      </c>
      <c r="D662" s="18">
        <v>2</v>
      </c>
    </row>
    <row r="663" spans="1:4" ht="14.25" customHeight="1" x14ac:dyDescent="0.2">
      <c r="A663" s="13" t="s">
        <v>682</v>
      </c>
      <c r="B663" s="18">
        <f>D663*0.4</f>
        <v>0.8</v>
      </c>
      <c r="C663" s="18" t="s">
        <v>619</v>
      </c>
      <c r="D663" s="18">
        <v>2</v>
      </c>
    </row>
    <row r="664" spans="1:4" ht="14.25" customHeight="1" x14ac:dyDescent="0.2">
      <c r="A664" s="13" t="s">
        <v>635</v>
      </c>
      <c r="B664" s="23">
        <f>D664*0.2</f>
        <v>0.2</v>
      </c>
      <c r="C664" s="18" t="s">
        <v>619</v>
      </c>
      <c r="D664" s="18">
        <v>1</v>
      </c>
    </row>
    <row r="665" spans="1:4" ht="14.25" customHeight="1" x14ac:dyDescent="0.2">
      <c r="A665" s="13" t="s">
        <v>683</v>
      </c>
      <c r="B665" s="18">
        <f>D665*0.4</f>
        <v>0.4</v>
      </c>
      <c r="C665" s="18" t="s">
        <v>619</v>
      </c>
      <c r="D665" s="18">
        <v>1</v>
      </c>
    </row>
    <row r="666" spans="1:4" ht="14.25" customHeight="1" x14ac:dyDescent="0.2">
      <c r="A666" s="13" t="s">
        <v>636</v>
      </c>
      <c r="B666" s="23">
        <f>D666*0.2</f>
        <v>1.6</v>
      </c>
      <c r="C666" s="18" t="s">
        <v>619</v>
      </c>
      <c r="D666" s="18">
        <v>8</v>
      </c>
    </row>
    <row r="667" spans="1:4" ht="14.25" customHeight="1" x14ac:dyDescent="0.2">
      <c r="A667" s="13" t="s">
        <v>684</v>
      </c>
      <c r="B667" s="18">
        <f>D667*0.4</f>
        <v>3.2</v>
      </c>
      <c r="C667" s="18" t="s">
        <v>619</v>
      </c>
      <c r="D667" s="18">
        <v>8</v>
      </c>
    </row>
    <row r="668" spans="1:4" ht="14.25" customHeight="1" x14ac:dyDescent="0.2">
      <c r="A668" s="13" t="s">
        <v>637</v>
      </c>
      <c r="B668" s="23">
        <f>D668*0.2</f>
        <v>1</v>
      </c>
      <c r="C668" s="18" t="s">
        <v>619</v>
      </c>
      <c r="D668" s="18">
        <v>5</v>
      </c>
    </row>
    <row r="669" spans="1:4" ht="14.25" customHeight="1" x14ac:dyDescent="0.2">
      <c r="A669" s="13" t="s">
        <v>685</v>
      </c>
      <c r="B669" s="18">
        <f>D669*0.4</f>
        <v>2</v>
      </c>
      <c r="C669" s="18" t="s">
        <v>619</v>
      </c>
      <c r="D669" s="18">
        <v>5</v>
      </c>
    </row>
    <row r="670" spans="1:4" ht="14.25" customHeight="1" x14ac:dyDescent="0.2">
      <c r="A670" s="13" t="s">
        <v>638</v>
      </c>
      <c r="B670" s="23">
        <f>D670*0.25</f>
        <v>2</v>
      </c>
      <c r="C670" s="18" t="s">
        <v>619</v>
      </c>
      <c r="D670" s="18">
        <v>8</v>
      </c>
    </row>
    <row r="671" spans="1:4" ht="14.25" customHeight="1" x14ac:dyDescent="0.2">
      <c r="A671" s="13" t="s">
        <v>686</v>
      </c>
      <c r="B671" s="18">
        <f>D671*0.4</f>
        <v>3.2</v>
      </c>
      <c r="C671" s="18" t="s">
        <v>619</v>
      </c>
      <c r="D671" s="18">
        <v>8</v>
      </c>
    </row>
    <row r="672" spans="1:4" ht="14.25" customHeight="1" x14ac:dyDescent="0.2">
      <c r="A672" s="13" t="s">
        <v>640</v>
      </c>
      <c r="B672" s="23">
        <f>D672*0.2</f>
        <v>0.8</v>
      </c>
      <c r="C672" s="18" t="s">
        <v>619</v>
      </c>
      <c r="D672" s="18">
        <v>4</v>
      </c>
    </row>
    <row r="673" spans="1:4" ht="14.25" customHeight="1" x14ac:dyDescent="0.2">
      <c r="A673" s="13" t="s">
        <v>688</v>
      </c>
      <c r="B673" s="18">
        <f>D673*0.4</f>
        <v>1.6</v>
      </c>
      <c r="C673" s="18" t="s">
        <v>619</v>
      </c>
      <c r="D673" s="18">
        <v>4</v>
      </c>
    </row>
    <row r="674" spans="1:4" ht="14.25" customHeight="1" x14ac:dyDescent="0.2">
      <c r="A674" s="13" t="s">
        <v>639</v>
      </c>
      <c r="B674" s="23">
        <f>D674*0.2</f>
        <v>0.2</v>
      </c>
      <c r="C674" s="18" t="s">
        <v>619</v>
      </c>
      <c r="D674" s="18">
        <v>1</v>
      </c>
    </row>
    <row r="675" spans="1:4" ht="14.25" customHeight="1" x14ac:dyDescent="0.2">
      <c r="A675" s="13" t="s">
        <v>687</v>
      </c>
      <c r="B675" s="18">
        <f>D675*0.4</f>
        <v>0.4</v>
      </c>
      <c r="C675" s="18" t="s">
        <v>619</v>
      </c>
      <c r="D675" s="18">
        <v>1</v>
      </c>
    </row>
    <row r="676" spans="1:4" ht="14.25" customHeight="1" x14ac:dyDescent="0.2">
      <c r="A676" s="13" t="s">
        <v>1004</v>
      </c>
      <c r="B676" s="23">
        <f>D676*0.25</f>
        <v>1.25</v>
      </c>
      <c r="C676" s="18" t="s">
        <v>619</v>
      </c>
      <c r="D676" s="18">
        <v>5</v>
      </c>
    </row>
    <row r="677" spans="1:4" ht="14.25" customHeight="1" x14ac:dyDescent="0.2">
      <c r="A677" s="13" t="s">
        <v>1003</v>
      </c>
      <c r="B677" s="18">
        <f>D677*0.4</f>
        <v>2</v>
      </c>
      <c r="C677" s="18" t="s">
        <v>619</v>
      </c>
      <c r="D677" s="18">
        <v>5</v>
      </c>
    </row>
    <row r="678" spans="1:4" ht="14.25" customHeight="1" x14ac:dyDescent="0.2">
      <c r="A678" s="13" t="s">
        <v>641</v>
      </c>
      <c r="B678" s="23">
        <f>D678*0.2</f>
        <v>0.8</v>
      </c>
      <c r="C678" s="18" t="s">
        <v>619</v>
      </c>
      <c r="D678" s="18">
        <v>4</v>
      </c>
    </row>
    <row r="679" spans="1:4" ht="14.25" customHeight="1" x14ac:dyDescent="0.2">
      <c r="A679" s="13" t="s">
        <v>689</v>
      </c>
      <c r="B679" s="18">
        <f>D679*0.4</f>
        <v>1.6</v>
      </c>
      <c r="C679" s="18" t="s">
        <v>619</v>
      </c>
      <c r="D679" s="18">
        <v>4</v>
      </c>
    </row>
    <row r="680" spans="1:4" ht="14.25" customHeight="1" x14ac:dyDescent="0.2">
      <c r="A680" s="13" t="s">
        <v>642</v>
      </c>
      <c r="B680" s="23">
        <f>D680*0.2</f>
        <v>1.4000000000000001</v>
      </c>
      <c r="C680" s="18" t="s">
        <v>619</v>
      </c>
      <c r="D680" s="18">
        <v>7</v>
      </c>
    </row>
    <row r="681" spans="1:4" ht="14.25" customHeight="1" x14ac:dyDescent="0.2">
      <c r="A681" s="13" t="s">
        <v>690</v>
      </c>
      <c r="B681" s="18">
        <f>D681*0.4</f>
        <v>2.8000000000000003</v>
      </c>
      <c r="C681" s="18" t="s">
        <v>619</v>
      </c>
      <c r="D681" s="18">
        <v>7</v>
      </c>
    </row>
    <row r="682" spans="1:4" ht="14.25" customHeight="1" x14ac:dyDescent="0.2">
      <c r="A682" s="13" t="s">
        <v>643</v>
      </c>
      <c r="B682" s="23">
        <f>D682*0.2</f>
        <v>1.6</v>
      </c>
      <c r="C682" s="18" t="s">
        <v>619</v>
      </c>
      <c r="D682" s="18">
        <v>8</v>
      </c>
    </row>
    <row r="683" spans="1:4" ht="14.25" customHeight="1" x14ac:dyDescent="0.2">
      <c r="A683" s="13" t="s">
        <v>691</v>
      </c>
      <c r="B683" s="18">
        <f>D683*0.4</f>
        <v>3.2</v>
      </c>
      <c r="C683" s="18" t="s">
        <v>619</v>
      </c>
      <c r="D683" s="18">
        <v>8</v>
      </c>
    </row>
    <row r="684" spans="1:4" ht="14.25" customHeight="1" x14ac:dyDescent="0.2">
      <c r="A684" s="13" t="s">
        <v>621</v>
      </c>
      <c r="B684" s="23">
        <f>D684*0.2</f>
        <v>1.4000000000000001</v>
      </c>
      <c r="C684" s="18" t="s">
        <v>619</v>
      </c>
      <c r="D684" s="18">
        <v>7</v>
      </c>
    </row>
    <row r="685" spans="1:4" ht="14.25" customHeight="1" x14ac:dyDescent="0.2">
      <c r="A685" s="13" t="s">
        <v>669</v>
      </c>
      <c r="B685" s="18">
        <f>D685*0.4</f>
        <v>2.4000000000000004</v>
      </c>
      <c r="C685" s="18" t="s">
        <v>619</v>
      </c>
      <c r="D685" s="18">
        <v>6</v>
      </c>
    </row>
    <row r="686" spans="1:4" ht="14.25" customHeight="1" x14ac:dyDescent="0.2">
      <c r="A686" s="13" t="s">
        <v>622</v>
      </c>
      <c r="B686" s="23">
        <f>D686*0.2</f>
        <v>0.4</v>
      </c>
      <c r="C686" s="18" t="s">
        <v>619</v>
      </c>
      <c r="D686" s="18">
        <v>2</v>
      </c>
    </row>
    <row r="687" spans="1:4" ht="14.25" customHeight="1" x14ac:dyDescent="0.2">
      <c r="A687" s="13" t="s">
        <v>670</v>
      </c>
      <c r="B687" s="18">
        <f>D687*0.4</f>
        <v>0.8</v>
      </c>
      <c r="C687" s="18" t="s">
        <v>619</v>
      </c>
      <c r="D687" s="18">
        <v>2</v>
      </c>
    </row>
    <row r="688" spans="1:4" ht="14.25" customHeight="1" x14ac:dyDescent="0.2">
      <c r="A688" s="13" t="s">
        <v>644</v>
      </c>
      <c r="B688" s="23">
        <f>D688*0.2</f>
        <v>0.60000000000000009</v>
      </c>
      <c r="C688" s="18" t="s">
        <v>619</v>
      </c>
      <c r="D688" s="18">
        <v>3</v>
      </c>
    </row>
    <row r="689" spans="1:4" ht="14.25" customHeight="1" x14ac:dyDescent="0.2">
      <c r="A689" s="13" t="s">
        <v>694</v>
      </c>
      <c r="B689" s="18">
        <f>D689*0.4</f>
        <v>1.2000000000000002</v>
      </c>
      <c r="C689" s="18" t="s">
        <v>619</v>
      </c>
      <c r="D689" s="18">
        <v>3</v>
      </c>
    </row>
    <row r="690" spans="1:4" ht="14.25" customHeight="1" x14ac:dyDescent="0.2">
      <c r="A690" s="13" t="s">
        <v>645</v>
      </c>
      <c r="B690" s="23">
        <f>D690*0.2</f>
        <v>1.4000000000000001</v>
      </c>
      <c r="C690" s="18" t="s">
        <v>619</v>
      </c>
      <c r="D690" s="18">
        <v>7</v>
      </c>
    </row>
    <row r="691" spans="1:4" ht="14.25" customHeight="1" x14ac:dyDescent="0.2">
      <c r="A691" s="13" t="s">
        <v>695</v>
      </c>
      <c r="B691" s="18">
        <f>D691*0.4</f>
        <v>2.8000000000000003</v>
      </c>
      <c r="C691" s="18" t="s">
        <v>619</v>
      </c>
      <c r="D691" s="18">
        <v>7</v>
      </c>
    </row>
    <row r="692" spans="1:4" ht="14.25" customHeight="1" x14ac:dyDescent="0.2">
      <c r="A692" s="13" t="s">
        <v>646</v>
      </c>
      <c r="B692" s="23">
        <f>D692*0.2</f>
        <v>1.6</v>
      </c>
      <c r="C692" s="18" t="s">
        <v>619</v>
      </c>
      <c r="D692" s="18">
        <v>8</v>
      </c>
    </row>
    <row r="693" spans="1:4" ht="14.25" customHeight="1" x14ac:dyDescent="0.2">
      <c r="A693" s="13" t="s">
        <v>696</v>
      </c>
      <c r="B693" s="18">
        <f>D693*0.4</f>
        <v>3.2</v>
      </c>
      <c r="C693" s="18" t="s">
        <v>619</v>
      </c>
      <c r="D693" s="18">
        <v>8</v>
      </c>
    </row>
    <row r="694" spans="1:4" ht="14.25" customHeight="1" x14ac:dyDescent="0.2">
      <c r="A694" s="13" t="s">
        <v>1008</v>
      </c>
      <c r="B694" s="23">
        <f>D694*0.2</f>
        <v>0.60000000000000009</v>
      </c>
      <c r="C694" s="18" t="s">
        <v>619</v>
      </c>
      <c r="D694" s="18">
        <v>3</v>
      </c>
    </row>
    <row r="695" spans="1:4" ht="14.25" customHeight="1" x14ac:dyDescent="0.2">
      <c r="A695" s="13" t="s">
        <v>693</v>
      </c>
      <c r="B695" s="18">
        <f>D695*0.4</f>
        <v>1.2000000000000002</v>
      </c>
      <c r="C695" s="18" t="s">
        <v>619</v>
      </c>
      <c r="D695" s="18">
        <v>3</v>
      </c>
    </row>
    <row r="696" spans="1:4" ht="14.25" customHeight="1" x14ac:dyDescent="0.2">
      <c r="A696" s="13" t="s">
        <v>647</v>
      </c>
      <c r="B696" s="23">
        <f>D696*0.2</f>
        <v>0.4</v>
      </c>
      <c r="C696" s="18" t="s">
        <v>619</v>
      </c>
      <c r="D696" s="18">
        <v>2</v>
      </c>
    </row>
    <row r="697" spans="1:4" ht="14.25" customHeight="1" x14ac:dyDescent="0.2">
      <c r="A697" s="13" t="s">
        <v>697</v>
      </c>
      <c r="B697" s="18">
        <f>D697*0.4</f>
        <v>0.8</v>
      </c>
      <c r="C697" s="18" t="s">
        <v>619</v>
      </c>
      <c r="D697" s="18">
        <v>2</v>
      </c>
    </row>
    <row r="698" spans="1:4" ht="14.25" customHeight="1" x14ac:dyDescent="0.2">
      <c r="A698" s="13" t="s">
        <v>648</v>
      </c>
      <c r="B698" s="23">
        <f>D698*0.2</f>
        <v>1.2000000000000002</v>
      </c>
      <c r="C698" s="18" t="s">
        <v>619</v>
      </c>
      <c r="D698" s="18">
        <v>6</v>
      </c>
    </row>
    <row r="699" spans="1:4" ht="14.25" customHeight="1" x14ac:dyDescent="0.2">
      <c r="A699" s="13" t="s">
        <v>698</v>
      </c>
      <c r="B699" s="18">
        <f>D699*0.4</f>
        <v>2.4000000000000004</v>
      </c>
      <c r="C699" s="18" t="s">
        <v>619</v>
      </c>
      <c r="D699" s="18">
        <v>6</v>
      </c>
    </row>
    <row r="700" spans="1:4" ht="14.25" customHeight="1" x14ac:dyDescent="0.2">
      <c r="A700" s="13" t="s">
        <v>650</v>
      </c>
      <c r="B700" s="23">
        <f>D700*0.2</f>
        <v>0.2</v>
      </c>
      <c r="C700" s="18" t="s">
        <v>619</v>
      </c>
      <c r="D700" s="18">
        <v>1</v>
      </c>
    </row>
    <row r="701" spans="1:4" ht="14.25" customHeight="1" x14ac:dyDescent="0.2">
      <c r="A701" s="13" t="s">
        <v>700</v>
      </c>
      <c r="B701" s="18">
        <f>D701*0.4</f>
        <v>0.4</v>
      </c>
      <c r="C701" s="18" t="s">
        <v>619</v>
      </c>
      <c r="D701" s="18">
        <v>1</v>
      </c>
    </row>
    <row r="702" spans="1:4" ht="14.25" customHeight="1" x14ac:dyDescent="0.2">
      <c r="A702" s="13" t="s">
        <v>652</v>
      </c>
      <c r="B702" s="23">
        <f>D702*0.2</f>
        <v>1</v>
      </c>
      <c r="C702" s="18" t="s">
        <v>619</v>
      </c>
      <c r="D702" s="18">
        <v>5</v>
      </c>
    </row>
    <row r="703" spans="1:4" ht="14.25" customHeight="1" x14ac:dyDescent="0.2">
      <c r="A703" s="13" t="s">
        <v>702</v>
      </c>
      <c r="B703" s="18">
        <f>D703*0.4</f>
        <v>2</v>
      </c>
      <c r="C703" s="18" t="s">
        <v>619</v>
      </c>
      <c r="D703" s="18">
        <v>5</v>
      </c>
    </row>
    <row r="704" spans="1:4" ht="14.25" customHeight="1" x14ac:dyDescent="0.2">
      <c r="A704" s="13" t="s">
        <v>1017</v>
      </c>
      <c r="B704" s="18">
        <f>D704*0.2</f>
        <v>1</v>
      </c>
      <c r="C704" s="18" t="s">
        <v>619</v>
      </c>
      <c r="D704" s="18">
        <v>5</v>
      </c>
    </row>
    <row r="705" spans="1:4" ht="14.25" customHeight="1" x14ac:dyDescent="0.2">
      <c r="A705" s="13" t="s">
        <v>709</v>
      </c>
      <c r="B705" s="18">
        <f>D705*0.4</f>
        <v>2</v>
      </c>
      <c r="C705" s="18" t="s">
        <v>619</v>
      </c>
      <c r="D705" s="18">
        <v>5</v>
      </c>
    </row>
    <row r="706" spans="1:4" ht="14.25" customHeight="1" x14ac:dyDescent="0.2">
      <c r="A706" s="13" t="s">
        <v>653</v>
      </c>
      <c r="B706" s="23">
        <f>D706*0.2</f>
        <v>1.2000000000000002</v>
      </c>
      <c r="C706" s="18" t="s">
        <v>619</v>
      </c>
      <c r="D706" s="18">
        <v>6</v>
      </c>
    </row>
    <row r="707" spans="1:4" ht="14.25" customHeight="1" x14ac:dyDescent="0.2">
      <c r="A707" s="13" t="s">
        <v>703</v>
      </c>
      <c r="B707" s="18">
        <f>D707*0.4</f>
        <v>2.4000000000000004</v>
      </c>
      <c r="C707" s="18" t="s">
        <v>619</v>
      </c>
      <c r="D707" s="18">
        <v>6</v>
      </c>
    </row>
    <row r="708" spans="1:4" ht="14.25" customHeight="1" x14ac:dyDescent="0.2">
      <c r="A708" s="13" t="s">
        <v>654</v>
      </c>
      <c r="B708" s="23">
        <f>D708*0.2</f>
        <v>0.4</v>
      </c>
      <c r="C708" s="18" t="s">
        <v>619</v>
      </c>
      <c r="D708" s="18">
        <v>2</v>
      </c>
    </row>
    <row r="709" spans="1:4" ht="14.25" customHeight="1" x14ac:dyDescent="0.2">
      <c r="A709" s="13" t="s">
        <v>704</v>
      </c>
      <c r="B709" s="18">
        <f>D709*0.4</f>
        <v>0.8</v>
      </c>
      <c r="C709" s="18" t="s">
        <v>619</v>
      </c>
      <c r="D709" s="18">
        <v>2</v>
      </c>
    </row>
    <row r="710" spans="1:4" ht="14.25" customHeight="1" x14ac:dyDescent="0.2">
      <c r="A710" s="13" t="s">
        <v>655</v>
      </c>
      <c r="B710" s="23">
        <f>D710*0.2</f>
        <v>1.8</v>
      </c>
      <c r="C710" s="18" t="s">
        <v>619</v>
      </c>
      <c r="D710" s="18">
        <v>9</v>
      </c>
    </row>
    <row r="711" spans="1:4" ht="14.25" customHeight="1" x14ac:dyDescent="0.2">
      <c r="A711" s="13" t="s">
        <v>705</v>
      </c>
      <c r="B711" s="18">
        <f>D711*0.5</f>
        <v>4.5</v>
      </c>
      <c r="C711" s="18" t="s">
        <v>619</v>
      </c>
      <c r="D711" s="18">
        <v>9</v>
      </c>
    </row>
    <row r="712" spans="1:4" ht="14.25" customHeight="1" x14ac:dyDescent="0.2">
      <c r="A712" s="13" t="s">
        <v>658</v>
      </c>
      <c r="B712" s="23">
        <f>D712*0.2</f>
        <v>0.2</v>
      </c>
      <c r="C712" s="18" t="s">
        <v>619</v>
      </c>
      <c r="D712" s="18">
        <v>1</v>
      </c>
    </row>
    <row r="713" spans="1:4" ht="14.25" customHeight="1" x14ac:dyDescent="0.2">
      <c r="A713" s="13" t="s">
        <v>708</v>
      </c>
      <c r="B713" s="18">
        <f>D713*0.4</f>
        <v>0.4</v>
      </c>
      <c r="C713" s="18" t="s">
        <v>619</v>
      </c>
      <c r="D713" s="18">
        <v>1</v>
      </c>
    </row>
    <row r="714" spans="1:4" ht="14.25" customHeight="1" x14ac:dyDescent="0.2">
      <c r="A714" s="13" t="s">
        <v>659</v>
      </c>
      <c r="B714" s="23">
        <f>D714*0.2</f>
        <v>0.8</v>
      </c>
      <c r="C714" s="18" t="s">
        <v>619</v>
      </c>
      <c r="D714" s="18">
        <v>4</v>
      </c>
    </row>
    <row r="715" spans="1:4" ht="14.25" customHeight="1" x14ac:dyDescent="0.2">
      <c r="A715" s="13" t="s">
        <v>710</v>
      </c>
      <c r="B715" s="18">
        <f>D715*0.4</f>
        <v>1.6</v>
      </c>
      <c r="C715" s="18" t="s">
        <v>619</v>
      </c>
      <c r="D715" s="18">
        <v>4</v>
      </c>
    </row>
    <row r="716" spans="1:4" ht="14.25" customHeight="1" x14ac:dyDescent="0.2">
      <c r="A716" s="13" t="s">
        <v>649</v>
      </c>
      <c r="B716" s="23">
        <f>D716*0.25</f>
        <v>1.25</v>
      </c>
      <c r="C716" s="18" t="s">
        <v>619</v>
      </c>
      <c r="D716" s="18">
        <v>5</v>
      </c>
    </row>
    <row r="717" spans="1:4" ht="14.25" customHeight="1" x14ac:dyDescent="0.2">
      <c r="A717" s="13" t="s">
        <v>701</v>
      </c>
      <c r="B717" s="18">
        <v>3</v>
      </c>
      <c r="C717" s="18" t="s">
        <v>619</v>
      </c>
      <c r="D717" s="18">
        <v>5</v>
      </c>
    </row>
    <row r="718" spans="1:4" ht="14.25" customHeight="1" x14ac:dyDescent="0.2">
      <c r="A718" s="13" t="s">
        <v>662</v>
      </c>
      <c r="B718" s="23">
        <f>D718*0.2</f>
        <v>1.6</v>
      </c>
      <c r="C718" s="18" t="s">
        <v>619</v>
      </c>
      <c r="D718" s="18">
        <v>8</v>
      </c>
    </row>
    <row r="719" spans="1:4" ht="14.25" customHeight="1" x14ac:dyDescent="0.2">
      <c r="A719" s="13" t="s">
        <v>713</v>
      </c>
      <c r="B719" s="18">
        <f>D719*0.4</f>
        <v>3.2</v>
      </c>
      <c r="C719" s="18" t="s">
        <v>619</v>
      </c>
      <c r="D719" s="18">
        <v>8</v>
      </c>
    </row>
    <row r="720" spans="1:4" ht="14.25" customHeight="1" x14ac:dyDescent="0.2">
      <c r="A720" s="13" t="s">
        <v>663</v>
      </c>
      <c r="B720" s="23">
        <f>D720*0.2</f>
        <v>1</v>
      </c>
      <c r="C720" s="18" t="s">
        <v>619</v>
      </c>
      <c r="D720" s="18">
        <v>5</v>
      </c>
    </row>
    <row r="721" spans="1:5" ht="14.25" customHeight="1" x14ac:dyDescent="0.2">
      <c r="A721" s="13" t="s">
        <v>714</v>
      </c>
      <c r="B721" s="18">
        <f>D721*0.4</f>
        <v>2</v>
      </c>
      <c r="C721" s="18" t="s">
        <v>619</v>
      </c>
      <c r="D721" s="18">
        <v>5</v>
      </c>
    </row>
    <row r="722" spans="1:5" ht="14.25" customHeight="1" x14ac:dyDescent="0.2">
      <c r="A722" s="13" t="s">
        <v>664</v>
      </c>
      <c r="B722" s="23">
        <f>D722*0.2</f>
        <v>0.60000000000000009</v>
      </c>
      <c r="C722" s="18" t="s">
        <v>619</v>
      </c>
      <c r="D722" s="18">
        <v>3</v>
      </c>
    </row>
    <row r="723" spans="1:5" ht="14.25" customHeight="1" x14ac:dyDescent="0.2">
      <c r="A723" s="13" t="s">
        <v>715</v>
      </c>
      <c r="B723" s="18">
        <f>D723*0.4</f>
        <v>1.2000000000000002</v>
      </c>
      <c r="C723" s="18" t="s">
        <v>619</v>
      </c>
      <c r="D723" s="18">
        <v>3</v>
      </c>
    </row>
    <row r="724" spans="1:5" ht="14.25" customHeight="1" x14ac:dyDescent="0.2">
      <c r="A724" s="13" t="s">
        <v>1007</v>
      </c>
      <c r="B724" s="23">
        <f>D724*0.2</f>
        <v>0.60000000000000009</v>
      </c>
      <c r="C724" s="18" t="s">
        <v>619</v>
      </c>
      <c r="D724" s="18">
        <v>3</v>
      </c>
    </row>
    <row r="725" spans="1:5" ht="14.25" customHeight="1" x14ac:dyDescent="0.2">
      <c r="A725" s="13" t="s">
        <v>692</v>
      </c>
      <c r="B725" s="18">
        <f>D725*0.4</f>
        <v>1.2000000000000002</v>
      </c>
      <c r="C725" s="18" t="s">
        <v>619</v>
      </c>
      <c r="D725" s="18">
        <v>3</v>
      </c>
    </row>
    <row r="726" spans="1:5" ht="14.25" customHeight="1" x14ac:dyDescent="0.2">
      <c r="A726" s="13" t="s">
        <v>661</v>
      </c>
      <c r="B726" s="23">
        <f>D726*0.2</f>
        <v>0.8</v>
      </c>
      <c r="C726" s="18" t="s">
        <v>619</v>
      </c>
      <c r="D726" s="18">
        <v>4</v>
      </c>
    </row>
    <row r="727" spans="1:5" ht="14.25" customHeight="1" x14ac:dyDescent="0.2">
      <c r="A727" s="13" t="s">
        <v>711</v>
      </c>
      <c r="B727" s="18">
        <f>D727*0.4</f>
        <v>1.6</v>
      </c>
      <c r="C727" s="18" t="s">
        <v>619</v>
      </c>
      <c r="D727" s="18">
        <v>4</v>
      </c>
    </row>
    <row r="728" spans="1:5" ht="14.25" customHeight="1" x14ac:dyDescent="0.2">
      <c r="A728" s="13" t="s">
        <v>665</v>
      </c>
      <c r="B728" s="23">
        <f>D728*0.2</f>
        <v>1.4000000000000001</v>
      </c>
      <c r="C728" s="18" t="s">
        <v>619</v>
      </c>
      <c r="D728" s="18">
        <v>7</v>
      </c>
    </row>
    <row r="729" spans="1:5" ht="14.25" customHeight="1" x14ac:dyDescent="0.2">
      <c r="A729" s="13" t="s">
        <v>716</v>
      </c>
      <c r="B729" s="18">
        <f>D729*0.4</f>
        <v>2.8000000000000003</v>
      </c>
      <c r="C729" s="18" t="s">
        <v>619</v>
      </c>
      <c r="D729" s="18">
        <v>7</v>
      </c>
    </row>
    <row r="730" spans="1:5" ht="14.25" customHeight="1" x14ac:dyDescent="0.2">
      <c r="A730" s="13" t="s">
        <v>666</v>
      </c>
      <c r="B730" s="23">
        <f>D730*0.2</f>
        <v>1.2000000000000002</v>
      </c>
      <c r="C730" s="18" t="s">
        <v>619</v>
      </c>
      <c r="D730" s="18">
        <v>6</v>
      </c>
    </row>
    <row r="731" spans="1:5" ht="14.25" customHeight="1" x14ac:dyDescent="0.2">
      <c r="A731" s="13" t="s">
        <v>717</v>
      </c>
      <c r="B731" s="18">
        <f>D731*0.4</f>
        <v>2.4000000000000004</v>
      </c>
      <c r="C731" s="18" t="s">
        <v>619</v>
      </c>
      <c r="D731" s="18">
        <v>6</v>
      </c>
    </row>
    <row r="732" spans="1:5" ht="14.25" customHeight="1" x14ac:dyDescent="0.2">
      <c r="A732" s="13" t="s">
        <v>618</v>
      </c>
      <c r="B732" s="23">
        <f>D732*0.2</f>
        <v>1.4000000000000001</v>
      </c>
      <c r="C732" s="18" t="s">
        <v>619</v>
      </c>
      <c r="D732" s="18">
        <v>7</v>
      </c>
    </row>
    <row r="733" spans="1:5" ht="14.25" customHeight="1" x14ac:dyDescent="0.2">
      <c r="A733" s="13" t="s">
        <v>667</v>
      </c>
      <c r="B733" s="18">
        <f>D733*0.4</f>
        <v>2.8000000000000003</v>
      </c>
      <c r="C733" s="18" t="s">
        <v>619</v>
      </c>
      <c r="D733" s="18">
        <v>7</v>
      </c>
    </row>
    <row r="734" spans="1:5" ht="14.25" customHeight="1" x14ac:dyDescent="0.2">
      <c r="A734" s="14" t="s">
        <v>820</v>
      </c>
      <c r="B734" s="16">
        <v>35</v>
      </c>
      <c r="C734" s="16" t="s">
        <v>795</v>
      </c>
      <c r="D734" s="16">
        <v>3</v>
      </c>
      <c r="E734" s="14" t="s">
        <v>821</v>
      </c>
    </row>
    <row r="735" spans="1:5" ht="14.25" customHeight="1" x14ac:dyDescent="0.2">
      <c r="A735" s="14" t="s">
        <v>803</v>
      </c>
      <c r="B735" s="16">
        <v>15</v>
      </c>
      <c r="C735" s="16" t="s">
        <v>795</v>
      </c>
      <c r="D735" s="16">
        <v>1</v>
      </c>
      <c r="E735" s="14" t="s">
        <v>804</v>
      </c>
    </row>
    <row r="736" spans="1:5" ht="14.25" customHeight="1" x14ac:dyDescent="0.2">
      <c r="A736" s="14" t="s">
        <v>813</v>
      </c>
      <c r="B736" s="16">
        <v>25</v>
      </c>
      <c r="C736" s="16" t="s">
        <v>795</v>
      </c>
      <c r="D736" s="16">
        <v>2</v>
      </c>
      <c r="E736" s="14" t="s">
        <v>814</v>
      </c>
    </row>
    <row r="737" spans="1:5" ht="14.25" customHeight="1" x14ac:dyDescent="0.2">
      <c r="A737" s="14" t="s">
        <v>984</v>
      </c>
      <c r="B737" s="16">
        <v>25</v>
      </c>
      <c r="C737" s="16" t="s">
        <v>795</v>
      </c>
      <c r="D737" s="16">
        <v>5</v>
      </c>
      <c r="E737" s="14" t="s">
        <v>793</v>
      </c>
    </row>
    <row r="738" spans="1:5" ht="14.25" customHeight="1" x14ac:dyDescent="0.2">
      <c r="A738" s="14" t="s">
        <v>819</v>
      </c>
      <c r="B738" s="16">
        <v>35</v>
      </c>
      <c r="C738" s="16" t="s">
        <v>795</v>
      </c>
      <c r="D738" s="16">
        <v>3</v>
      </c>
      <c r="E738" s="14" t="s">
        <v>816</v>
      </c>
    </row>
    <row r="739" spans="1:5" ht="15" customHeight="1" x14ac:dyDescent="0.2">
      <c r="A739" s="14" t="s">
        <v>815</v>
      </c>
      <c r="B739" s="16">
        <v>35</v>
      </c>
      <c r="C739" s="16" t="s">
        <v>795</v>
      </c>
      <c r="D739" s="16">
        <v>3</v>
      </c>
      <c r="E739" s="14" t="s">
        <v>816</v>
      </c>
    </row>
    <row r="740" spans="1:5" ht="15" customHeight="1" x14ac:dyDescent="0.2">
      <c r="A740" s="14" t="s">
        <v>830</v>
      </c>
      <c r="B740" s="16">
        <v>75</v>
      </c>
      <c r="C740" s="16" t="s">
        <v>795</v>
      </c>
      <c r="D740" s="16">
        <v>5</v>
      </c>
      <c r="E740" s="14" t="s">
        <v>831</v>
      </c>
    </row>
    <row r="741" spans="1:5" ht="15" customHeight="1" x14ac:dyDescent="0.2">
      <c r="A741" s="14" t="s">
        <v>832</v>
      </c>
      <c r="B741" s="16">
        <v>75</v>
      </c>
      <c r="C741" s="16" t="s">
        <v>795</v>
      </c>
      <c r="D741" s="16">
        <v>5</v>
      </c>
      <c r="E741" s="14" t="s">
        <v>831</v>
      </c>
    </row>
    <row r="742" spans="1:5" ht="15" customHeight="1" x14ac:dyDescent="0.2">
      <c r="A742" s="14" t="s">
        <v>827</v>
      </c>
      <c r="B742" s="16">
        <v>50</v>
      </c>
      <c r="C742" s="16" t="s">
        <v>795</v>
      </c>
      <c r="D742" s="16">
        <v>4</v>
      </c>
      <c r="E742" s="14" t="s">
        <v>828</v>
      </c>
    </row>
    <row r="743" spans="1:5" ht="15" customHeight="1" x14ac:dyDescent="0.2">
      <c r="A743" s="14" t="s">
        <v>829</v>
      </c>
      <c r="B743" s="16">
        <v>50</v>
      </c>
      <c r="C743" s="16" t="s">
        <v>795</v>
      </c>
      <c r="D743" s="16">
        <v>4</v>
      </c>
      <c r="E743" s="14" t="s">
        <v>828</v>
      </c>
    </row>
    <row r="744" spans="1:5" ht="15" customHeight="1" x14ac:dyDescent="0.2">
      <c r="A744" s="14" t="s">
        <v>839</v>
      </c>
      <c r="B744" s="16">
        <v>100</v>
      </c>
      <c r="C744" s="16" t="s">
        <v>795</v>
      </c>
      <c r="D744" s="16">
        <v>7</v>
      </c>
      <c r="E744" s="14" t="s">
        <v>840</v>
      </c>
    </row>
    <row r="745" spans="1:5" ht="15" customHeight="1" x14ac:dyDescent="0.2">
      <c r="A745" s="14" t="s">
        <v>797</v>
      </c>
      <c r="B745" s="16">
        <v>15</v>
      </c>
      <c r="C745" s="16" t="s">
        <v>795</v>
      </c>
      <c r="D745" s="16">
        <v>1</v>
      </c>
      <c r="E745" s="14" t="s">
        <v>798</v>
      </c>
    </row>
    <row r="746" spans="1:5" ht="15" customHeight="1" x14ac:dyDescent="0.2">
      <c r="A746" s="14" t="s">
        <v>817</v>
      </c>
      <c r="B746" s="16">
        <v>35</v>
      </c>
      <c r="C746" s="16" t="s">
        <v>795</v>
      </c>
      <c r="D746" s="16">
        <v>3</v>
      </c>
      <c r="E746" s="14" t="s">
        <v>818</v>
      </c>
    </row>
    <row r="747" spans="1:5" ht="15" customHeight="1" x14ac:dyDescent="0.2">
      <c r="A747" s="14" t="s">
        <v>950</v>
      </c>
      <c r="B747" s="16">
        <v>75</v>
      </c>
      <c r="C747" s="16" t="s">
        <v>795</v>
      </c>
      <c r="D747" s="16">
        <v>2</v>
      </c>
      <c r="E747" s="14" t="s">
        <v>951</v>
      </c>
    </row>
    <row r="748" spans="1:5" ht="15" customHeight="1" x14ac:dyDescent="0.2">
      <c r="A748" s="14" t="s">
        <v>809</v>
      </c>
      <c r="B748" s="16">
        <v>25</v>
      </c>
      <c r="C748" s="16" t="s">
        <v>795</v>
      </c>
      <c r="D748" s="16">
        <v>2</v>
      </c>
      <c r="E748" s="14" t="s">
        <v>810</v>
      </c>
    </row>
    <row r="749" spans="1:5" ht="15" customHeight="1" x14ac:dyDescent="0.2">
      <c r="A749" s="14" t="s">
        <v>811</v>
      </c>
      <c r="B749" s="16">
        <v>25</v>
      </c>
      <c r="C749" s="16" t="s">
        <v>795</v>
      </c>
      <c r="D749" s="16">
        <v>2</v>
      </c>
      <c r="E749" s="14" t="s">
        <v>810</v>
      </c>
    </row>
    <row r="750" spans="1:5" ht="15" customHeight="1" x14ac:dyDescent="0.2">
      <c r="A750" s="14" t="s">
        <v>805</v>
      </c>
      <c r="B750" s="16">
        <v>15</v>
      </c>
      <c r="C750" s="16" t="s">
        <v>795</v>
      </c>
      <c r="D750" s="16">
        <v>1</v>
      </c>
      <c r="E750" s="14" t="s">
        <v>806</v>
      </c>
    </row>
    <row r="751" spans="1:5" ht="15" customHeight="1" x14ac:dyDescent="0.2">
      <c r="A751" s="14" t="s">
        <v>807</v>
      </c>
      <c r="B751" s="16">
        <v>15</v>
      </c>
      <c r="C751" s="16" t="s">
        <v>795</v>
      </c>
      <c r="D751" s="16">
        <v>1</v>
      </c>
      <c r="E751" s="14" t="s">
        <v>808</v>
      </c>
    </row>
    <row r="752" spans="1:5" ht="15" customHeight="1" x14ac:dyDescent="0.2">
      <c r="A752" s="14" t="s">
        <v>794</v>
      </c>
      <c r="B752" s="16">
        <v>15</v>
      </c>
      <c r="C752" s="16" t="s">
        <v>795</v>
      </c>
      <c r="D752" s="16">
        <v>1</v>
      </c>
      <c r="E752" s="14" t="s">
        <v>796</v>
      </c>
    </row>
    <row r="753" spans="1:5" ht="15" customHeight="1" x14ac:dyDescent="0.2">
      <c r="A753" s="14" t="s">
        <v>799</v>
      </c>
      <c r="B753" s="16">
        <v>15</v>
      </c>
      <c r="C753" s="16" t="s">
        <v>795</v>
      </c>
      <c r="D753" s="16">
        <v>1</v>
      </c>
      <c r="E753" s="14" t="s">
        <v>796</v>
      </c>
    </row>
    <row r="754" spans="1:5" ht="15" customHeight="1" x14ac:dyDescent="0.2">
      <c r="A754" s="14" t="s">
        <v>837</v>
      </c>
      <c r="B754" s="16">
        <v>100</v>
      </c>
      <c r="C754" s="16" t="s">
        <v>795</v>
      </c>
      <c r="D754" s="16">
        <v>7</v>
      </c>
      <c r="E754" s="14" t="s">
        <v>838</v>
      </c>
    </row>
    <row r="755" spans="1:5" ht="15" customHeight="1" x14ac:dyDescent="0.2">
      <c r="A755" s="14" t="s">
        <v>812</v>
      </c>
      <c r="B755" s="16">
        <v>25</v>
      </c>
      <c r="C755" s="16" t="s">
        <v>795</v>
      </c>
      <c r="D755" s="16">
        <v>2</v>
      </c>
      <c r="E755" s="14" t="s">
        <v>798</v>
      </c>
    </row>
    <row r="756" spans="1:5" ht="15" customHeight="1" x14ac:dyDescent="0.2">
      <c r="A756" s="14" t="s">
        <v>835</v>
      </c>
      <c r="B756" s="16">
        <v>75</v>
      </c>
      <c r="C756" s="16" t="s">
        <v>795</v>
      </c>
      <c r="D756" s="16">
        <v>5</v>
      </c>
      <c r="E756" s="14" t="s">
        <v>836</v>
      </c>
    </row>
    <row r="757" spans="1:5" ht="15" customHeight="1" x14ac:dyDescent="0.2">
      <c r="A757" s="14" t="s">
        <v>833</v>
      </c>
      <c r="B757" s="16">
        <v>75</v>
      </c>
      <c r="C757" s="16" t="s">
        <v>795</v>
      </c>
      <c r="D757" s="16">
        <v>5</v>
      </c>
      <c r="E757" s="14" t="s">
        <v>834</v>
      </c>
    </row>
    <row r="758" spans="1:5" ht="15" customHeight="1" x14ac:dyDescent="0.2">
      <c r="A758" s="14" t="s">
        <v>802</v>
      </c>
      <c r="B758" s="16">
        <v>15</v>
      </c>
      <c r="C758" s="16" t="s">
        <v>795</v>
      </c>
      <c r="D758" s="16">
        <v>1</v>
      </c>
      <c r="E758" s="14" t="s">
        <v>801</v>
      </c>
    </row>
    <row r="759" spans="1:5" ht="15" customHeight="1" x14ac:dyDescent="0.2">
      <c r="A759" s="14" t="s">
        <v>800</v>
      </c>
      <c r="B759" s="16">
        <v>15</v>
      </c>
      <c r="C759" s="16" t="s">
        <v>795</v>
      </c>
      <c r="D759" s="16">
        <v>1</v>
      </c>
      <c r="E759" s="14" t="s">
        <v>801</v>
      </c>
    </row>
    <row r="760" spans="1:5" ht="15" customHeight="1" x14ac:dyDescent="0.2">
      <c r="A760" s="14" t="s">
        <v>824</v>
      </c>
      <c r="B760" s="16">
        <v>50</v>
      </c>
      <c r="C760" s="16" t="s">
        <v>795</v>
      </c>
      <c r="D760" s="16">
        <v>4</v>
      </c>
      <c r="E760" s="14" t="s">
        <v>823</v>
      </c>
    </row>
    <row r="761" spans="1:5" ht="15" customHeight="1" x14ac:dyDescent="0.2">
      <c r="A761" s="14" t="s">
        <v>822</v>
      </c>
      <c r="B761" s="16">
        <v>50</v>
      </c>
      <c r="C761" s="16" t="s">
        <v>795</v>
      </c>
      <c r="D761" s="16">
        <v>4</v>
      </c>
      <c r="E761" s="14" t="s">
        <v>823</v>
      </c>
    </row>
    <row r="762" spans="1:5" ht="15" customHeight="1" x14ac:dyDescent="0.2">
      <c r="A762" s="14" t="s">
        <v>825</v>
      </c>
      <c r="B762" s="16">
        <v>50</v>
      </c>
      <c r="C762" s="16" t="s">
        <v>795</v>
      </c>
      <c r="D762" s="16">
        <v>4</v>
      </c>
      <c r="E762" s="14" t="s">
        <v>826</v>
      </c>
    </row>
    <row r="763" spans="1:5" ht="15" customHeight="1" x14ac:dyDescent="0.2">
      <c r="A763" s="13" t="s">
        <v>506</v>
      </c>
      <c r="B763" s="16">
        <v>10</v>
      </c>
      <c r="C763" s="16" t="s">
        <v>446</v>
      </c>
    </row>
    <row r="764" spans="1:5" ht="15" customHeight="1" x14ac:dyDescent="0.2">
      <c r="A764" s="13" t="s">
        <v>511</v>
      </c>
      <c r="B764" s="16">
        <v>7</v>
      </c>
      <c r="C764" s="16" t="s">
        <v>446</v>
      </c>
    </row>
    <row r="765" spans="1:5" ht="15" customHeight="1" x14ac:dyDescent="0.2">
      <c r="A765" s="13" t="s">
        <v>507</v>
      </c>
      <c r="B765" s="16">
        <v>28</v>
      </c>
      <c r="C765" s="16" t="s">
        <v>446</v>
      </c>
    </row>
    <row r="766" spans="1:5" ht="15" customHeight="1" x14ac:dyDescent="0.2">
      <c r="A766" s="13" t="s">
        <v>505</v>
      </c>
      <c r="B766" s="16">
        <v>15</v>
      </c>
      <c r="C766" s="16" t="s">
        <v>446</v>
      </c>
    </row>
    <row r="767" spans="1:5" ht="15" customHeight="1" x14ac:dyDescent="0.2">
      <c r="A767" s="13" t="s">
        <v>508</v>
      </c>
      <c r="B767" s="16">
        <v>28</v>
      </c>
      <c r="C767" s="16" t="s">
        <v>446</v>
      </c>
    </row>
    <row r="768" spans="1:5" ht="15" customHeight="1" x14ac:dyDescent="0.2">
      <c r="A768" s="13" t="s">
        <v>504</v>
      </c>
      <c r="B768" s="16">
        <v>80</v>
      </c>
      <c r="C768" s="16" t="s">
        <v>446</v>
      </c>
    </row>
    <row r="769" spans="1:3" ht="15" customHeight="1" x14ac:dyDescent="0.2">
      <c r="A769" s="13" t="s">
        <v>503</v>
      </c>
      <c r="B769" s="16">
        <v>28</v>
      </c>
      <c r="C769" s="16" t="s">
        <v>446</v>
      </c>
    </row>
    <row r="770" spans="1:3" ht="15" customHeight="1" x14ac:dyDescent="0.2">
      <c r="A770" s="13" t="s">
        <v>501</v>
      </c>
      <c r="B770" s="16">
        <v>4.5</v>
      </c>
      <c r="C770" s="16" t="s">
        <v>446</v>
      </c>
    </row>
    <row r="771" spans="1:3" ht="15" customHeight="1" x14ac:dyDescent="0.2">
      <c r="A771" s="13" t="s">
        <v>509</v>
      </c>
      <c r="B771" s="16">
        <v>80</v>
      </c>
      <c r="C771" s="16" t="s">
        <v>446</v>
      </c>
    </row>
    <row r="772" spans="1:3" ht="15" customHeight="1" x14ac:dyDescent="0.2">
      <c r="A772" s="13" t="s">
        <v>502</v>
      </c>
      <c r="B772" s="16">
        <v>10</v>
      </c>
      <c r="C772" s="16" t="s">
        <v>446</v>
      </c>
    </row>
    <row r="773" spans="1:3" ht="15" customHeight="1" x14ac:dyDescent="0.2">
      <c r="A773" s="13" t="s">
        <v>510</v>
      </c>
      <c r="B773" s="16">
        <v>80</v>
      </c>
      <c r="C773" s="16" t="s">
        <v>446</v>
      </c>
    </row>
    <row r="774" spans="1:3" ht="15" customHeight="1" x14ac:dyDescent="0.2">
      <c r="A774" s="13" t="s">
        <v>550</v>
      </c>
      <c r="B774" s="16">
        <v>19</v>
      </c>
      <c r="C774" s="16" t="s">
        <v>446</v>
      </c>
    </row>
    <row r="775" spans="1:3" ht="15" customHeight="1" x14ac:dyDescent="0.2">
      <c r="A775" s="13" t="s">
        <v>555</v>
      </c>
      <c r="B775" s="16">
        <v>13</v>
      </c>
      <c r="C775" s="16" t="s">
        <v>446</v>
      </c>
    </row>
    <row r="776" spans="1:3" ht="15" customHeight="1" x14ac:dyDescent="0.2">
      <c r="A776" s="13" t="s">
        <v>551</v>
      </c>
      <c r="B776" s="16">
        <v>57</v>
      </c>
      <c r="C776" s="16" t="s">
        <v>446</v>
      </c>
    </row>
    <row r="777" spans="1:3" ht="15" customHeight="1" x14ac:dyDescent="0.2">
      <c r="A777" s="13" t="s">
        <v>549</v>
      </c>
      <c r="B777" s="16">
        <v>30</v>
      </c>
      <c r="C777" s="16" t="s">
        <v>446</v>
      </c>
    </row>
    <row r="778" spans="1:3" ht="15" customHeight="1" x14ac:dyDescent="0.2">
      <c r="A778" s="13" t="s">
        <v>552</v>
      </c>
      <c r="B778" s="16">
        <v>57</v>
      </c>
      <c r="C778" s="16" t="s">
        <v>446</v>
      </c>
    </row>
    <row r="779" spans="1:3" ht="15" customHeight="1" x14ac:dyDescent="0.2">
      <c r="A779" s="13" t="s">
        <v>548</v>
      </c>
      <c r="B779" s="16">
        <v>167</v>
      </c>
      <c r="C779" s="16" t="s">
        <v>446</v>
      </c>
    </row>
    <row r="780" spans="1:3" ht="15" customHeight="1" x14ac:dyDescent="0.2">
      <c r="A780" s="13" t="s">
        <v>547</v>
      </c>
      <c r="B780" s="16">
        <v>57</v>
      </c>
      <c r="C780" s="16" t="s">
        <v>446</v>
      </c>
    </row>
    <row r="781" spans="1:3" ht="15" customHeight="1" x14ac:dyDescent="0.2">
      <c r="A781" s="13" t="s">
        <v>545</v>
      </c>
      <c r="B781" s="16">
        <v>7.5</v>
      </c>
      <c r="C781" s="16" t="s">
        <v>446</v>
      </c>
    </row>
    <row r="782" spans="1:3" ht="15" customHeight="1" x14ac:dyDescent="0.2">
      <c r="A782" s="13" t="s">
        <v>553</v>
      </c>
      <c r="B782" s="16">
        <v>167</v>
      </c>
      <c r="C782" s="16" t="s">
        <v>446</v>
      </c>
    </row>
    <row r="783" spans="1:3" ht="15" customHeight="1" x14ac:dyDescent="0.2">
      <c r="A783" s="13" t="s">
        <v>546</v>
      </c>
      <c r="B783" s="16">
        <v>19</v>
      </c>
      <c r="C783" s="16" t="s">
        <v>446</v>
      </c>
    </row>
    <row r="784" spans="1:3" ht="15" customHeight="1" x14ac:dyDescent="0.2">
      <c r="A784" s="13" t="s">
        <v>554</v>
      </c>
      <c r="B784" s="16">
        <v>167</v>
      </c>
      <c r="C784" s="16" t="s">
        <v>446</v>
      </c>
    </row>
    <row r="785" spans="1:3" ht="15" customHeight="1" x14ac:dyDescent="0.2">
      <c r="A785" s="13" t="s">
        <v>517</v>
      </c>
      <c r="B785" s="16">
        <v>10</v>
      </c>
      <c r="C785" s="16" t="s">
        <v>446</v>
      </c>
    </row>
    <row r="786" spans="1:3" ht="15" customHeight="1" x14ac:dyDescent="0.2">
      <c r="A786" s="13" t="s">
        <v>522</v>
      </c>
      <c r="B786" s="16">
        <v>7</v>
      </c>
      <c r="C786" s="16" t="s">
        <v>446</v>
      </c>
    </row>
    <row r="787" spans="1:3" ht="15" customHeight="1" x14ac:dyDescent="0.2">
      <c r="A787" s="13" t="s">
        <v>518</v>
      </c>
      <c r="B787" s="16">
        <v>28</v>
      </c>
      <c r="C787" s="16" t="s">
        <v>446</v>
      </c>
    </row>
    <row r="788" spans="1:3" ht="15" customHeight="1" x14ac:dyDescent="0.2">
      <c r="A788" s="13" t="s">
        <v>516</v>
      </c>
      <c r="B788" s="16">
        <v>15</v>
      </c>
      <c r="C788" s="16" t="s">
        <v>446</v>
      </c>
    </row>
    <row r="789" spans="1:3" ht="15" customHeight="1" x14ac:dyDescent="0.2">
      <c r="A789" s="13" t="s">
        <v>519</v>
      </c>
      <c r="B789" s="16">
        <v>28</v>
      </c>
      <c r="C789" s="16" t="s">
        <v>446</v>
      </c>
    </row>
    <row r="790" spans="1:3" ht="15" customHeight="1" x14ac:dyDescent="0.2">
      <c r="A790" s="13" t="s">
        <v>515</v>
      </c>
      <c r="B790" s="16">
        <v>80</v>
      </c>
      <c r="C790" s="16" t="s">
        <v>446</v>
      </c>
    </row>
    <row r="791" spans="1:3" ht="15" customHeight="1" x14ac:dyDescent="0.2">
      <c r="A791" s="13" t="s">
        <v>514</v>
      </c>
      <c r="B791" s="16">
        <v>28</v>
      </c>
      <c r="C791" s="16" t="s">
        <v>446</v>
      </c>
    </row>
    <row r="792" spans="1:3" ht="15" customHeight="1" x14ac:dyDescent="0.2">
      <c r="A792" s="13" t="s">
        <v>512</v>
      </c>
      <c r="B792" s="16">
        <v>4.5</v>
      </c>
      <c r="C792" s="16" t="s">
        <v>446</v>
      </c>
    </row>
    <row r="793" spans="1:3" ht="15" customHeight="1" x14ac:dyDescent="0.2">
      <c r="A793" s="13" t="s">
        <v>520</v>
      </c>
      <c r="B793" s="16">
        <v>80</v>
      </c>
      <c r="C793" s="16" t="s">
        <v>446</v>
      </c>
    </row>
    <row r="794" spans="1:3" ht="15" customHeight="1" x14ac:dyDescent="0.2">
      <c r="A794" s="13" t="s">
        <v>513</v>
      </c>
      <c r="B794" s="16">
        <v>10</v>
      </c>
      <c r="C794" s="16" t="s">
        <v>446</v>
      </c>
    </row>
    <row r="795" spans="1:3" ht="15" customHeight="1" x14ac:dyDescent="0.2">
      <c r="A795" s="13" t="s">
        <v>521</v>
      </c>
      <c r="B795" s="16">
        <v>80</v>
      </c>
      <c r="C795" s="16" t="s">
        <v>446</v>
      </c>
    </row>
    <row r="796" spans="1:3" ht="15" customHeight="1" x14ac:dyDescent="0.2">
      <c r="A796" s="13" t="s">
        <v>495</v>
      </c>
      <c r="B796" s="16">
        <v>5.5</v>
      </c>
      <c r="C796" s="16" t="s">
        <v>446</v>
      </c>
    </row>
    <row r="797" spans="1:3" ht="15" customHeight="1" x14ac:dyDescent="0.2">
      <c r="A797" s="13" t="s">
        <v>500</v>
      </c>
      <c r="B797" s="16">
        <v>4.5</v>
      </c>
      <c r="C797" s="16" t="s">
        <v>446</v>
      </c>
    </row>
    <row r="798" spans="1:3" ht="15" customHeight="1" x14ac:dyDescent="0.2">
      <c r="A798" s="13" t="s">
        <v>496</v>
      </c>
      <c r="B798" s="16">
        <v>14</v>
      </c>
      <c r="C798" s="16" t="s">
        <v>446</v>
      </c>
    </row>
    <row r="799" spans="1:3" ht="15" customHeight="1" x14ac:dyDescent="0.2">
      <c r="A799" s="13" t="s">
        <v>494</v>
      </c>
      <c r="B799" s="16">
        <v>8</v>
      </c>
      <c r="C799" s="16" t="s">
        <v>446</v>
      </c>
    </row>
    <row r="800" spans="1:3" ht="15" customHeight="1" x14ac:dyDescent="0.2">
      <c r="A800" s="13" t="s">
        <v>497</v>
      </c>
      <c r="B800" s="16">
        <v>14</v>
      </c>
      <c r="C800" s="16" t="s">
        <v>446</v>
      </c>
    </row>
    <row r="801" spans="1:3" ht="15" customHeight="1" x14ac:dyDescent="0.2">
      <c r="A801" s="13" t="s">
        <v>493</v>
      </c>
      <c r="B801" s="16">
        <v>38</v>
      </c>
      <c r="C801" s="16" t="s">
        <v>446</v>
      </c>
    </row>
    <row r="802" spans="1:3" ht="15" customHeight="1" x14ac:dyDescent="0.2">
      <c r="A802" s="13" t="s">
        <v>492</v>
      </c>
      <c r="B802" s="16">
        <v>14</v>
      </c>
      <c r="C802" s="16" t="s">
        <v>446</v>
      </c>
    </row>
    <row r="803" spans="1:3" ht="15" customHeight="1" x14ac:dyDescent="0.2">
      <c r="A803" s="13" t="s">
        <v>490</v>
      </c>
      <c r="B803" s="16">
        <v>3</v>
      </c>
      <c r="C803" s="16" t="s">
        <v>446</v>
      </c>
    </row>
    <row r="804" spans="1:3" ht="15" customHeight="1" x14ac:dyDescent="0.2">
      <c r="A804" s="13" t="s">
        <v>498</v>
      </c>
      <c r="B804" s="16">
        <v>38</v>
      </c>
      <c r="C804" s="16" t="s">
        <v>446</v>
      </c>
    </row>
    <row r="805" spans="1:3" ht="15" customHeight="1" x14ac:dyDescent="0.2">
      <c r="A805" s="13" t="s">
        <v>491</v>
      </c>
      <c r="B805" s="16">
        <v>5.5</v>
      </c>
      <c r="C805" s="16" t="s">
        <v>446</v>
      </c>
    </row>
    <row r="806" spans="1:3" ht="15" customHeight="1" x14ac:dyDescent="0.2">
      <c r="A806" s="13" t="s">
        <v>499</v>
      </c>
      <c r="B806" s="16">
        <v>38</v>
      </c>
      <c r="C806" s="16" t="s">
        <v>446</v>
      </c>
    </row>
    <row r="807" spans="1:3" ht="15" customHeight="1" x14ac:dyDescent="0.2">
      <c r="A807" s="13" t="s">
        <v>473</v>
      </c>
      <c r="B807" s="16">
        <v>5.5</v>
      </c>
      <c r="C807" s="16" t="s">
        <v>446</v>
      </c>
    </row>
    <row r="808" spans="1:3" ht="15" customHeight="1" x14ac:dyDescent="0.2">
      <c r="A808" s="13" t="s">
        <v>478</v>
      </c>
      <c r="B808" s="16">
        <v>4.5</v>
      </c>
      <c r="C808" s="16" t="s">
        <v>446</v>
      </c>
    </row>
    <row r="809" spans="1:3" ht="15" customHeight="1" x14ac:dyDescent="0.2">
      <c r="A809" s="13" t="s">
        <v>474</v>
      </c>
      <c r="B809" s="16">
        <v>14</v>
      </c>
      <c r="C809" s="16" t="s">
        <v>446</v>
      </c>
    </row>
    <row r="810" spans="1:3" ht="15" customHeight="1" x14ac:dyDescent="0.2">
      <c r="A810" s="13" t="s">
        <v>472</v>
      </c>
      <c r="B810" s="16">
        <v>8</v>
      </c>
      <c r="C810" s="16" t="s">
        <v>446</v>
      </c>
    </row>
    <row r="811" spans="1:3" ht="15" customHeight="1" x14ac:dyDescent="0.2">
      <c r="A811" s="13" t="s">
        <v>475</v>
      </c>
      <c r="B811" s="16">
        <v>14</v>
      </c>
      <c r="C811" s="16" t="s">
        <v>446</v>
      </c>
    </row>
    <row r="812" spans="1:3" ht="15" customHeight="1" x14ac:dyDescent="0.2">
      <c r="A812" s="13" t="s">
        <v>471</v>
      </c>
      <c r="B812" s="16">
        <v>38</v>
      </c>
      <c r="C812" s="16" t="s">
        <v>446</v>
      </c>
    </row>
    <row r="813" spans="1:3" ht="15" customHeight="1" x14ac:dyDescent="0.2">
      <c r="A813" s="13" t="s">
        <v>470</v>
      </c>
      <c r="B813" s="16">
        <v>14</v>
      </c>
      <c r="C813" s="16" t="s">
        <v>446</v>
      </c>
    </row>
    <row r="814" spans="1:3" ht="15" customHeight="1" x14ac:dyDescent="0.2">
      <c r="A814" s="13" t="s">
        <v>468</v>
      </c>
      <c r="B814" s="16">
        <v>3</v>
      </c>
      <c r="C814" s="16" t="s">
        <v>446</v>
      </c>
    </row>
    <row r="815" spans="1:3" ht="15" customHeight="1" x14ac:dyDescent="0.2">
      <c r="A815" s="13" t="s">
        <v>476</v>
      </c>
      <c r="B815" s="16">
        <v>38</v>
      </c>
      <c r="C815" s="16" t="s">
        <v>446</v>
      </c>
    </row>
    <row r="816" spans="1:3" ht="15" customHeight="1" x14ac:dyDescent="0.2">
      <c r="A816" s="13" t="s">
        <v>469</v>
      </c>
      <c r="B816" s="16">
        <v>5.5</v>
      </c>
      <c r="C816" s="16" t="s">
        <v>446</v>
      </c>
    </row>
    <row r="817" spans="1:3" ht="15" customHeight="1" x14ac:dyDescent="0.2">
      <c r="A817" s="13" t="s">
        <v>477</v>
      </c>
      <c r="B817" s="16">
        <v>38</v>
      </c>
      <c r="C817" s="16" t="s">
        <v>446</v>
      </c>
    </row>
    <row r="818" spans="1:3" ht="15" customHeight="1" x14ac:dyDescent="0.2">
      <c r="A818" s="13" t="s">
        <v>528</v>
      </c>
      <c r="B818" s="16">
        <v>10</v>
      </c>
      <c r="C818" s="16" t="s">
        <v>446</v>
      </c>
    </row>
    <row r="819" spans="1:3" ht="15" customHeight="1" x14ac:dyDescent="0.2">
      <c r="A819" s="13" t="s">
        <v>533</v>
      </c>
      <c r="B819" s="16">
        <v>7</v>
      </c>
      <c r="C819" s="16" t="s">
        <v>446</v>
      </c>
    </row>
    <row r="820" spans="1:3" ht="15" customHeight="1" x14ac:dyDescent="0.2">
      <c r="A820" s="13" t="s">
        <v>529</v>
      </c>
      <c r="B820" s="16">
        <v>28</v>
      </c>
      <c r="C820" s="16" t="s">
        <v>446</v>
      </c>
    </row>
    <row r="821" spans="1:3" ht="15" customHeight="1" x14ac:dyDescent="0.2">
      <c r="A821" s="13" t="s">
        <v>527</v>
      </c>
      <c r="B821" s="16">
        <v>15</v>
      </c>
      <c r="C821" s="16" t="s">
        <v>446</v>
      </c>
    </row>
    <row r="822" spans="1:3" ht="15" customHeight="1" x14ac:dyDescent="0.2">
      <c r="A822" s="13" t="s">
        <v>530</v>
      </c>
      <c r="B822" s="16">
        <v>28</v>
      </c>
      <c r="C822" s="16" t="s">
        <v>446</v>
      </c>
    </row>
    <row r="823" spans="1:3" ht="15" customHeight="1" x14ac:dyDescent="0.2">
      <c r="A823" s="13" t="s">
        <v>526</v>
      </c>
      <c r="B823" s="16">
        <v>80</v>
      </c>
      <c r="C823" s="16" t="s">
        <v>446</v>
      </c>
    </row>
    <row r="824" spans="1:3" ht="15" customHeight="1" x14ac:dyDescent="0.2">
      <c r="A824" s="13" t="s">
        <v>525</v>
      </c>
      <c r="B824" s="16">
        <v>28</v>
      </c>
      <c r="C824" s="16" t="s">
        <v>446</v>
      </c>
    </row>
    <row r="825" spans="1:3" ht="15" customHeight="1" x14ac:dyDescent="0.2">
      <c r="A825" s="13" t="s">
        <v>523</v>
      </c>
      <c r="B825" s="16">
        <v>4.5</v>
      </c>
      <c r="C825" s="16" t="s">
        <v>446</v>
      </c>
    </row>
    <row r="826" spans="1:3" ht="15" customHeight="1" x14ac:dyDescent="0.2">
      <c r="A826" s="13" t="s">
        <v>531</v>
      </c>
      <c r="B826" s="16">
        <v>80</v>
      </c>
      <c r="C826" s="16" t="s">
        <v>446</v>
      </c>
    </row>
    <row r="827" spans="1:3" ht="15" customHeight="1" x14ac:dyDescent="0.2">
      <c r="A827" s="13" t="s">
        <v>524</v>
      </c>
      <c r="B827" s="16">
        <v>10</v>
      </c>
      <c r="C827" s="16" t="s">
        <v>446</v>
      </c>
    </row>
    <row r="828" spans="1:3" ht="15" customHeight="1" x14ac:dyDescent="0.2">
      <c r="A828" s="13" t="s">
        <v>532</v>
      </c>
      <c r="B828" s="16">
        <v>80</v>
      </c>
      <c r="C828" s="16" t="s">
        <v>446</v>
      </c>
    </row>
    <row r="829" spans="1:3" ht="15" customHeight="1" x14ac:dyDescent="0.2">
      <c r="A829" s="13" t="s">
        <v>484</v>
      </c>
      <c r="B829" s="16">
        <v>5.5</v>
      </c>
      <c r="C829" s="16" t="s">
        <v>446</v>
      </c>
    </row>
    <row r="830" spans="1:3" ht="15" customHeight="1" x14ac:dyDescent="0.2">
      <c r="A830" s="13" t="s">
        <v>489</v>
      </c>
      <c r="B830" s="16">
        <v>4.5</v>
      </c>
      <c r="C830" s="16" t="s">
        <v>446</v>
      </c>
    </row>
    <row r="831" spans="1:3" ht="15" customHeight="1" x14ac:dyDescent="0.2">
      <c r="A831" s="13" t="s">
        <v>485</v>
      </c>
      <c r="B831" s="16">
        <v>14</v>
      </c>
      <c r="C831" s="16" t="s">
        <v>446</v>
      </c>
    </row>
    <row r="832" spans="1:3" ht="15" customHeight="1" x14ac:dyDescent="0.2">
      <c r="A832" s="13" t="s">
        <v>483</v>
      </c>
      <c r="B832" s="16">
        <v>8</v>
      </c>
      <c r="C832" s="16" t="s">
        <v>446</v>
      </c>
    </row>
    <row r="833" spans="1:3" ht="15" customHeight="1" x14ac:dyDescent="0.2">
      <c r="A833" s="13" t="s">
        <v>486</v>
      </c>
      <c r="B833" s="16">
        <v>14</v>
      </c>
      <c r="C833" s="16" t="s">
        <v>446</v>
      </c>
    </row>
    <row r="834" spans="1:3" ht="15" customHeight="1" x14ac:dyDescent="0.2">
      <c r="A834" s="13" t="s">
        <v>482</v>
      </c>
      <c r="B834" s="16">
        <v>38</v>
      </c>
      <c r="C834" s="16" t="s">
        <v>446</v>
      </c>
    </row>
    <row r="835" spans="1:3" ht="15" customHeight="1" x14ac:dyDescent="0.2">
      <c r="A835" s="13" t="s">
        <v>481</v>
      </c>
      <c r="B835" s="16">
        <v>14</v>
      </c>
      <c r="C835" s="16" t="s">
        <v>446</v>
      </c>
    </row>
    <row r="836" spans="1:3" ht="15" customHeight="1" x14ac:dyDescent="0.2">
      <c r="A836" s="13" t="s">
        <v>479</v>
      </c>
      <c r="B836" s="16">
        <v>3</v>
      </c>
      <c r="C836" s="16" t="s">
        <v>446</v>
      </c>
    </row>
    <row r="837" spans="1:3" ht="15" customHeight="1" x14ac:dyDescent="0.2">
      <c r="A837" s="13" t="s">
        <v>487</v>
      </c>
      <c r="B837" s="16">
        <v>38</v>
      </c>
      <c r="C837" s="16" t="s">
        <v>446</v>
      </c>
    </row>
    <row r="838" spans="1:3" ht="15" customHeight="1" x14ac:dyDescent="0.2">
      <c r="A838" s="13" t="s">
        <v>480</v>
      </c>
      <c r="B838" s="16">
        <v>5.5</v>
      </c>
      <c r="C838" s="16" t="s">
        <v>446</v>
      </c>
    </row>
    <row r="839" spans="1:3" ht="15" customHeight="1" x14ac:dyDescent="0.2">
      <c r="A839" s="13" t="s">
        <v>488</v>
      </c>
      <c r="B839" s="16">
        <v>38</v>
      </c>
      <c r="C839" s="16" t="s">
        <v>446</v>
      </c>
    </row>
    <row r="840" spans="1:3" ht="15" customHeight="1" x14ac:dyDescent="0.2">
      <c r="A840" s="13" t="s">
        <v>539</v>
      </c>
      <c r="B840" s="16">
        <v>19</v>
      </c>
      <c r="C840" s="16" t="s">
        <v>446</v>
      </c>
    </row>
    <row r="841" spans="1:3" ht="15" customHeight="1" x14ac:dyDescent="0.2">
      <c r="A841" s="13" t="s">
        <v>544</v>
      </c>
      <c r="B841" s="16">
        <v>13</v>
      </c>
      <c r="C841" s="16" t="s">
        <v>446</v>
      </c>
    </row>
    <row r="842" spans="1:3" ht="15" customHeight="1" x14ac:dyDescent="0.2">
      <c r="A842" s="13" t="s">
        <v>540</v>
      </c>
      <c r="B842" s="16">
        <v>57</v>
      </c>
      <c r="C842" s="16" t="s">
        <v>446</v>
      </c>
    </row>
    <row r="843" spans="1:3" ht="15" customHeight="1" x14ac:dyDescent="0.2">
      <c r="A843" s="13" t="s">
        <v>538</v>
      </c>
      <c r="B843" s="16">
        <v>30</v>
      </c>
      <c r="C843" s="16" t="s">
        <v>446</v>
      </c>
    </row>
    <row r="844" spans="1:3" ht="15" customHeight="1" x14ac:dyDescent="0.2">
      <c r="A844" s="13" t="s">
        <v>541</v>
      </c>
      <c r="B844" s="16">
        <v>57</v>
      </c>
      <c r="C844" s="16" t="s">
        <v>446</v>
      </c>
    </row>
    <row r="845" spans="1:3" ht="15" customHeight="1" x14ac:dyDescent="0.2">
      <c r="A845" s="13" t="s">
        <v>537</v>
      </c>
      <c r="B845" s="16">
        <v>167</v>
      </c>
      <c r="C845" s="16" t="s">
        <v>446</v>
      </c>
    </row>
    <row r="846" spans="1:3" ht="15" customHeight="1" x14ac:dyDescent="0.2">
      <c r="A846" s="13" t="s">
        <v>536</v>
      </c>
      <c r="B846" s="16">
        <v>57</v>
      </c>
      <c r="C846" s="16" t="s">
        <v>446</v>
      </c>
    </row>
    <row r="847" spans="1:3" ht="14.25" customHeight="1" x14ac:dyDescent="0.2">
      <c r="A847" s="13" t="s">
        <v>534</v>
      </c>
      <c r="B847" s="16">
        <v>7.5</v>
      </c>
      <c r="C847" s="16" t="s">
        <v>446</v>
      </c>
    </row>
    <row r="848" spans="1:3" ht="14.25" customHeight="1" x14ac:dyDescent="0.2">
      <c r="A848" s="13" t="s">
        <v>542</v>
      </c>
      <c r="B848" s="16">
        <v>167</v>
      </c>
      <c r="C848" s="16" t="s">
        <v>446</v>
      </c>
    </row>
    <row r="849" spans="1:3" ht="14.25" customHeight="1" x14ac:dyDescent="0.2">
      <c r="A849" s="13" t="s">
        <v>535</v>
      </c>
      <c r="B849" s="16">
        <v>19</v>
      </c>
      <c r="C849" s="16" t="s">
        <v>446</v>
      </c>
    </row>
    <row r="850" spans="1:3" ht="15.75" customHeight="1" x14ac:dyDescent="0.2">
      <c r="A850" s="13" t="s">
        <v>543</v>
      </c>
      <c r="B850" s="16">
        <v>167</v>
      </c>
      <c r="C850" s="16" t="s">
        <v>446</v>
      </c>
    </row>
    <row r="851" spans="1:3" ht="15.75" customHeight="1" x14ac:dyDescent="0.2">
      <c r="A851" s="13" t="s">
        <v>451</v>
      </c>
      <c r="B851" s="16">
        <v>2.5</v>
      </c>
      <c r="C851" s="16" t="s">
        <v>446</v>
      </c>
    </row>
    <row r="852" spans="1:3" ht="15.75" customHeight="1" x14ac:dyDescent="0.2">
      <c r="A852" s="13" t="s">
        <v>456</v>
      </c>
      <c r="B852" s="16">
        <v>2</v>
      </c>
      <c r="C852" s="16" t="s">
        <v>446</v>
      </c>
    </row>
    <row r="853" spans="1:3" ht="15.75" customHeight="1" x14ac:dyDescent="0.2">
      <c r="A853" s="13" t="s">
        <v>452</v>
      </c>
      <c r="B853" s="16">
        <v>3</v>
      </c>
      <c r="C853" s="16" t="s">
        <v>446</v>
      </c>
    </row>
    <row r="854" spans="1:3" ht="15.75" customHeight="1" x14ac:dyDescent="0.2">
      <c r="A854" s="13" t="s">
        <v>450</v>
      </c>
      <c r="B854" s="16">
        <v>2.5</v>
      </c>
      <c r="C854" s="16" t="s">
        <v>446</v>
      </c>
    </row>
    <row r="855" spans="1:3" ht="15.75" customHeight="1" x14ac:dyDescent="0.2">
      <c r="A855" s="13" t="s">
        <v>453</v>
      </c>
      <c r="B855" s="16">
        <v>3</v>
      </c>
      <c r="C855" s="16" t="s">
        <v>446</v>
      </c>
    </row>
    <row r="856" spans="1:3" ht="15.75" customHeight="1" x14ac:dyDescent="0.2">
      <c r="A856" s="13" t="s">
        <v>449</v>
      </c>
      <c r="B856" s="16">
        <v>5</v>
      </c>
      <c r="C856" s="16" t="s">
        <v>446</v>
      </c>
    </row>
    <row r="857" spans="1:3" ht="15.75" customHeight="1" x14ac:dyDescent="0.2">
      <c r="A857" s="13" t="s">
        <v>448</v>
      </c>
      <c r="B857" s="16">
        <v>3</v>
      </c>
      <c r="C857" s="16" t="s">
        <v>446</v>
      </c>
    </row>
    <row r="858" spans="1:3" ht="15.75" customHeight="1" x14ac:dyDescent="0.2">
      <c r="A858" s="13" t="s">
        <v>445</v>
      </c>
      <c r="B858" s="16">
        <v>2</v>
      </c>
      <c r="C858" s="16" t="s">
        <v>446</v>
      </c>
    </row>
    <row r="859" spans="1:3" ht="15.75" customHeight="1" x14ac:dyDescent="0.2">
      <c r="A859" s="13" t="s">
        <v>454</v>
      </c>
      <c r="B859" s="16">
        <v>5</v>
      </c>
      <c r="C859" s="16" t="s">
        <v>446</v>
      </c>
    </row>
    <row r="860" spans="1:3" ht="15.75" customHeight="1" x14ac:dyDescent="0.2">
      <c r="A860" s="13" t="s">
        <v>447</v>
      </c>
      <c r="B860" s="16">
        <v>2.5</v>
      </c>
      <c r="C860" s="16" t="s">
        <v>446</v>
      </c>
    </row>
    <row r="861" spans="1:3" ht="15.75" customHeight="1" x14ac:dyDescent="0.2">
      <c r="A861" s="13" t="s">
        <v>455</v>
      </c>
      <c r="B861" s="16">
        <v>5</v>
      </c>
      <c r="C861" s="16" t="s">
        <v>446</v>
      </c>
    </row>
    <row r="862" spans="1:3" ht="15.75" customHeight="1" x14ac:dyDescent="0.2">
      <c r="A862" s="13" t="s">
        <v>438</v>
      </c>
      <c r="B862" s="16">
        <v>4.5</v>
      </c>
      <c r="C862" s="16" t="s">
        <v>433</v>
      </c>
    </row>
    <row r="863" spans="1:3" ht="15.75" customHeight="1" x14ac:dyDescent="0.2">
      <c r="A863" s="13" t="s">
        <v>444</v>
      </c>
      <c r="B863" s="16">
        <v>3.5</v>
      </c>
      <c r="C863" s="16" t="s">
        <v>433</v>
      </c>
    </row>
    <row r="864" spans="1:3" ht="15.75" customHeight="1" x14ac:dyDescent="0.2">
      <c r="A864" s="13" t="s">
        <v>439</v>
      </c>
      <c r="B864" s="16">
        <v>10</v>
      </c>
      <c r="C864" s="16" t="s">
        <v>433</v>
      </c>
    </row>
    <row r="865" spans="1:3" ht="15.75" customHeight="1" x14ac:dyDescent="0.2">
      <c r="A865" s="13" t="s">
        <v>437</v>
      </c>
      <c r="B865" s="16">
        <v>6</v>
      </c>
      <c r="C865" s="16" t="s">
        <v>433</v>
      </c>
    </row>
    <row r="866" spans="1:3" ht="15.75" customHeight="1" x14ac:dyDescent="0.2">
      <c r="A866" s="13" t="s">
        <v>440</v>
      </c>
      <c r="B866" s="16">
        <v>10</v>
      </c>
      <c r="C866" s="16" t="s">
        <v>433</v>
      </c>
    </row>
    <row r="867" spans="1:3" ht="15" customHeight="1" x14ac:dyDescent="0.2">
      <c r="A867" s="13" t="s">
        <v>436</v>
      </c>
      <c r="B867" s="16">
        <v>26</v>
      </c>
      <c r="C867" s="16" t="s">
        <v>433</v>
      </c>
    </row>
    <row r="868" spans="1:3" ht="15.75" customHeight="1" x14ac:dyDescent="0.2">
      <c r="A868" s="13" t="s">
        <v>435</v>
      </c>
      <c r="B868" s="16">
        <v>10</v>
      </c>
      <c r="C868" s="16" t="s">
        <v>433</v>
      </c>
    </row>
    <row r="869" spans="1:3" ht="15.75" customHeight="1" x14ac:dyDescent="0.2">
      <c r="A869" s="13" t="s">
        <v>432</v>
      </c>
      <c r="B869" s="16">
        <v>3</v>
      </c>
      <c r="C869" s="16" t="s">
        <v>433</v>
      </c>
    </row>
    <row r="870" spans="1:3" ht="15.75" customHeight="1" x14ac:dyDescent="0.2">
      <c r="A870" s="14" t="s">
        <v>441</v>
      </c>
      <c r="B870" s="16">
        <v>26</v>
      </c>
      <c r="C870" s="16" t="s">
        <v>433</v>
      </c>
    </row>
    <row r="871" spans="1:3" ht="15.75" customHeight="1" x14ac:dyDescent="0.2">
      <c r="A871" s="13" t="s">
        <v>442</v>
      </c>
      <c r="B871" s="16">
        <v>26</v>
      </c>
      <c r="C871" s="16" t="s">
        <v>433</v>
      </c>
    </row>
    <row r="872" spans="1:3" ht="15.75" customHeight="1" x14ac:dyDescent="0.2">
      <c r="A872" s="13" t="s">
        <v>434</v>
      </c>
      <c r="B872" s="16">
        <v>4.5</v>
      </c>
      <c r="C872" s="16" t="s">
        <v>433</v>
      </c>
    </row>
    <row r="873" spans="1:3" ht="15.75" customHeight="1" x14ac:dyDescent="0.2">
      <c r="A873" s="13" t="s">
        <v>443</v>
      </c>
      <c r="B873" s="16">
        <v>26</v>
      </c>
      <c r="C873" s="16" t="s">
        <v>433</v>
      </c>
    </row>
    <row r="874" spans="1:3" ht="15.75" customHeight="1" x14ac:dyDescent="0.2">
      <c r="A874" s="13" t="s">
        <v>462</v>
      </c>
      <c r="B874" s="16">
        <v>5.5</v>
      </c>
      <c r="C874" s="16" t="s">
        <v>433</v>
      </c>
    </row>
    <row r="875" spans="1:3" ht="15.75" customHeight="1" x14ac:dyDescent="0.2">
      <c r="A875" s="13" t="s">
        <v>467</v>
      </c>
      <c r="B875" s="16">
        <v>4.5</v>
      </c>
      <c r="C875" s="16" t="s">
        <v>433</v>
      </c>
    </row>
    <row r="876" spans="1:3" ht="15.75" customHeight="1" x14ac:dyDescent="0.2">
      <c r="A876" s="13" t="s">
        <v>463</v>
      </c>
      <c r="B876" s="16">
        <v>14</v>
      </c>
      <c r="C876" s="16" t="s">
        <v>433</v>
      </c>
    </row>
    <row r="877" spans="1:3" ht="15.75" customHeight="1" x14ac:dyDescent="0.2">
      <c r="A877" s="13" t="s">
        <v>461</v>
      </c>
      <c r="B877" s="16">
        <v>8</v>
      </c>
      <c r="C877" s="16" t="s">
        <v>433</v>
      </c>
    </row>
    <row r="878" spans="1:3" ht="15.75" customHeight="1" x14ac:dyDescent="0.2">
      <c r="A878" s="13" t="s">
        <v>464</v>
      </c>
      <c r="B878" s="16">
        <v>14</v>
      </c>
      <c r="C878" s="16" t="s">
        <v>433</v>
      </c>
    </row>
    <row r="879" spans="1:3" ht="15.75" customHeight="1" x14ac:dyDescent="0.2">
      <c r="A879" s="13" t="s">
        <v>460</v>
      </c>
      <c r="B879" s="16">
        <v>38</v>
      </c>
      <c r="C879" s="16" t="s">
        <v>433</v>
      </c>
    </row>
    <row r="880" spans="1:3" ht="15.75" customHeight="1" x14ac:dyDescent="0.2">
      <c r="A880" s="13" t="s">
        <v>459</v>
      </c>
      <c r="B880" s="16">
        <v>14</v>
      </c>
      <c r="C880" s="16" t="s">
        <v>433</v>
      </c>
    </row>
    <row r="881" spans="1:3" ht="15.75" customHeight="1" x14ac:dyDescent="0.2">
      <c r="A881" s="13" t="s">
        <v>457</v>
      </c>
      <c r="B881" s="16">
        <v>3</v>
      </c>
      <c r="C881" s="16" t="s">
        <v>433</v>
      </c>
    </row>
    <row r="882" spans="1:3" ht="15.75" customHeight="1" x14ac:dyDescent="0.2">
      <c r="A882" s="13" t="s">
        <v>465</v>
      </c>
      <c r="B882" s="16">
        <v>38</v>
      </c>
      <c r="C882" s="16" t="s">
        <v>433</v>
      </c>
    </row>
    <row r="883" spans="1:3" ht="15.75" customHeight="1" x14ac:dyDescent="0.2">
      <c r="A883" s="13" t="s">
        <v>458</v>
      </c>
      <c r="B883" s="16">
        <v>5.5</v>
      </c>
      <c r="C883" s="16" t="s">
        <v>433</v>
      </c>
    </row>
    <row r="884" spans="1:3" ht="15.75" customHeight="1" x14ac:dyDescent="0.2">
      <c r="A884" s="13" t="s">
        <v>466</v>
      </c>
      <c r="B884" s="16">
        <v>38</v>
      </c>
      <c r="C884" s="16" t="s">
        <v>433</v>
      </c>
    </row>
    <row r="885" spans="1:3" ht="15.75" customHeight="1" x14ac:dyDescent="0.2"/>
    <row r="886" spans="1:3" ht="15.75" customHeight="1" x14ac:dyDescent="0.2"/>
    <row r="887" spans="1:3" ht="15.75" customHeight="1" x14ac:dyDescent="0.2"/>
    <row r="888" spans="1:3" ht="15.75" customHeight="1" x14ac:dyDescent="0.2"/>
    <row r="889" spans="1:3" ht="15.75" customHeight="1" x14ac:dyDescent="0.2"/>
    <row r="890" spans="1:3" ht="15.75" customHeight="1" x14ac:dyDescent="0.2"/>
    <row r="891" spans="1:3" ht="15.75" customHeight="1" x14ac:dyDescent="0.2"/>
    <row r="892" spans="1:3" ht="15.75" customHeight="1" x14ac:dyDescent="0.2"/>
    <row r="893" spans="1:3" ht="15.75" customHeight="1" x14ac:dyDescent="0.2"/>
    <row r="894" spans="1:3" ht="15.75" customHeight="1" x14ac:dyDescent="0.2"/>
    <row r="895" spans="1:3" ht="15.75" customHeight="1" x14ac:dyDescent="0.2"/>
    <row r="896" spans="1:3"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autoFilter ref="A1:F737" xr:uid="{00000000-0009-0000-0000-000001000000}"/>
  <sortState xmlns:xlrd2="http://schemas.microsoft.com/office/spreadsheetml/2017/richdata2" ref="A2:G1003">
    <sortCondition ref="C2:C1003"/>
    <sortCondition ref="A2:A1003"/>
  </sortState>
  <pageMargins left="0.7" right="0.7" top="0.75" bottom="0.75"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N1000"/>
  <sheetViews>
    <sheetView workbookViewId="0"/>
  </sheetViews>
  <sheetFormatPr defaultColWidth="14.42578125" defaultRowHeight="15" customHeight="1" x14ac:dyDescent="0.25"/>
  <cols>
    <col min="1" max="1" width="22.140625" customWidth="1"/>
    <col min="2" max="6" width="14.42578125" customWidth="1"/>
  </cols>
  <sheetData>
    <row r="1" spans="1:300" x14ac:dyDescent="0.25">
      <c r="A1" s="8" t="str">
        <f ca="1">IFERROR(__xludf.DUMMYFUNCTION("Transpose(Filter(Prices!A:A,Regexmatch(Prices!A:A,'Order Form'!A15)))"),"#REF!")</f>
        <v>#REF!</v>
      </c>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row>
    <row r="2" spans="1:300" x14ac:dyDescent="0.25">
      <c r="A2" s="8" t="str">
        <f ca="1">IFERROR(__xludf.DUMMYFUNCTION("Transpose(Filter(Prices!A:A,Regexmatch(Prices!A:A,'Order Form'!A16)))"),"#REF!")</f>
        <v>#REF!</v>
      </c>
      <c r="B2" s="11"/>
      <c r="C2" s="11"/>
      <c r="D2" s="11"/>
      <c r="E2" s="11"/>
      <c r="F2" s="11"/>
      <c r="G2" s="11"/>
      <c r="H2" s="11"/>
      <c r="I2" s="11"/>
      <c r="J2" s="11"/>
      <c r="K2" s="11"/>
      <c r="L2" s="11"/>
      <c r="M2" s="11"/>
      <c r="N2" s="11"/>
      <c r="O2" s="11"/>
      <c r="P2" s="11"/>
      <c r="Q2" s="11"/>
      <c r="R2" s="11"/>
      <c r="S2" s="11"/>
      <c r="T2" s="11"/>
      <c r="U2" s="11"/>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row>
    <row r="3" spans="1:300" x14ac:dyDescent="0.25">
      <c r="A3" s="8" t="str">
        <f ca="1">IFERROR(__xludf.DUMMYFUNCTION("Transpose(Filter(Prices!A:A,Regexmatch(Prices!A:A,'Order Form'!A17)))"),"#REF!")</f>
        <v>#REF!</v>
      </c>
      <c r="B3" s="11"/>
      <c r="C3" s="11"/>
      <c r="D3" s="11"/>
      <c r="E3" s="11"/>
      <c r="F3" s="11"/>
      <c r="G3" s="11"/>
      <c r="H3" s="11"/>
      <c r="I3" s="11"/>
      <c r="J3" s="11"/>
      <c r="K3" s="11"/>
      <c r="L3" s="11"/>
      <c r="M3" s="11"/>
      <c r="N3" s="11"/>
      <c r="O3" s="11"/>
      <c r="P3" s="11"/>
      <c r="Q3" s="11"/>
      <c r="R3" s="11"/>
      <c r="S3" s="11"/>
      <c r="T3" s="11"/>
      <c r="U3" s="11"/>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row>
    <row r="4" spans="1:300" x14ac:dyDescent="0.25">
      <c r="A4" s="8" t="str">
        <f ca="1">IFERROR(__xludf.DUMMYFUNCTION("Transpose(Filter(Prices!A:A,Regexmatch(Prices!A:A,'Order Form'!A18)))"),"#REF!")</f>
        <v>#REF!</v>
      </c>
      <c r="B4" s="11"/>
      <c r="C4" s="11"/>
      <c r="D4" s="11"/>
      <c r="E4" s="11"/>
      <c r="F4" s="11"/>
      <c r="G4" s="11"/>
      <c r="H4" s="11"/>
      <c r="I4" s="11"/>
      <c r="J4" s="11"/>
      <c r="K4" s="11"/>
      <c r="L4" s="11"/>
      <c r="M4" s="11"/>
      <c r="N4" s="11"/>
      <c r="O4" s="11"/>
      <c r="P4" s="11"/>
      <c r="Q4" s="11"/>
      <c r="R4" s="11"/>
      <c r="S4" s="11"/>
      <c r="T4" s="11"/>
      <c r="U4" s="11"/>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c r="IY4" s="12"/>
      <c r="IZ4" s="12"/>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12"/>
      <c r="KD4" s="12"/>
      <c r="KE4" s="12"/>
      <c r="KF4" s="12"/>
      <c r="KG4" s="12"/>
      <c r="KH4" s="12"/>
      <c r="KI4" s="12"/>
      <c r="KJ4" s="12"/>
      <c r="KK4" s="12"/>
      <c r="KL4" s="12"/>
      <c r="KM4" s="12"/>
      <c r="KN4" s="12"/>
    </row>
    <row r="5" spans="1:300" x14ac:dyDescent="0.25">
      <c r="A5" s="8" t="str">
        <f ca="1">IFERROR(__xludf.DUMMYFUNCTION("Transpose(Filter(Prices!A:A,Regexmatch(Prices!A:A,'Order Form'!A19)))"),"#REF!")</f>
        <v>#REF!</v>
      </c>
      <c r="B5" s="11"/>
      <c r="C5" s="11"/>
      <c r="D5" s="11"/>
      <c r="E5" s="11"/>
      <c r="F5" s="11"/>
      <c r="G5" s="11"/>
      <c r="H5" s="11"/>
      <c r="I5" s="11"/>
      <c r="J5" s="11"/>
      <c r="K5" s="11"/>
      <c r="L5" s="11"/>
      <c r="M5" s="11"/>
      <c r="N5" s="11"/>
      <c r="O5" s="11"/>
      <c r="P5" s="11"/>
      <c r="Q5" s="11"/>
      <c r="R5" s="11"/>
      <c r="S5" s="11"/>
      <c r="T5" s="11"/>
      <c r="U5" s="11"/>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2"/>
      <c r="KB5" s="12"/>
      <c r="KC5" s="12"/>
      <c r="KD5" s="12"/>
      <c r="KE5" s="12"/>
      <c r="KF5" s="12"/>
      <c r="KG5" s="12"/>
      <c r="KH5" s="12"/>
      <c r="KI5" s="12"/>
      <c r="KJ5" s="12"/>
      <c r="KK5" s="12"/>
      <c r="KL5" s="12"/>
      <c r="KM5" s="12"/>
      <c r="KN5" s="12"/>
    </row>
    <row r="6" spans="1:300" x14ac:dyDescent="0.25">
      <c r="A6" s="8" t="str">
        <f ca="1">IFERROR(__xludf.DUMMYFUNCTION("Transpose(Filter(Prices!A:A,Regexmatch(Prices!A:A,'Order Form'!A20)))"),"#REF!")</f>
        <v>#REF!</v>
      </c>
      <c r="B6" s="11"/>
      <c r="C6" s="11"/>
      <c r="D6" s="11"/>
      <c r="E6" s="11"/>
      <c r="F6" s="11"/>
      <c r="G6" s="11"/>
      <c r="H6" s="11"/>
      <c r="I6" s="11"/>
      <c r="J6" s="11"/>
      <c r="K6" s="11"/>
      <c r="L6" s="11"/>
      <c r="M6" s="11"/>
      <c r="N6" s="11"/>
      <c r="O6" s="11"/>
      <c r="P6" s="11"/>
      <c r="Q6" s="11"/>
      <c r="R6" s="11"/>
      <c r="S6" s="11"/>
      <c r="T6" s="11"/>
      <c r="U6" s="11"/>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c r="IW6" s="12"/>
      <c r="IX6" s="12"/>
      <c r="IY6" s="12"/>
      <c r="IZ6" s="12"/>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2"/>
      <c r="KB6" s="12"/>
      <c r="KC6" s="12"/>
      <c r="KD6" s="12"/>
      <c r="KE6" s="12"/>
      <c r="KF6" s="12"/>
      <c r="KG6" s="12"/>
      <c r="KH6" s="12"/>
      <c r="KI6" s="12"/>
      <c r="KJ6" s="12"/>
      <c r="KK6" s="12"/>
      <c r="KL6" s="12"/>
      <c r="KM6" s="12"/>
      <c r="KN6" s="12"/>
    </row>
    <row r="7" spans="1:300" x14ac:dyDescent="0.25">
      <c r="A7" s="8" t="str">
        <f ca="1">IFERROR(__xludf.DUMMYFUNCTION("Transpose(Filter(Prices!A:A,Regexmatch(Prices!A:A,'Order Form'!A21)))"),"#REF!")</f>
        <v>#REF!</v>
      </c>
      <c r="B7" s="11"/>
      <c r="C7" s="11"/>
      <c r="D7" s="11"/>
      <c r="E7" s="11"/>
      <c r="F7" s="11"/>
      <c r="G7" s="11"/>
      <c r="H7" s="11"/>
      <c r="I7" s="11"/>
      <c r="J7" s="11"/>
      <c r="K7" s="11"/>
      <c r="L7" s="11"/>
      <c r="M7" s="11"/>
      <c r="N7" s="11"/>
      <c r="O7" s="11"/>
      <c r="P7" s="11"/>
      <c r="Q7" s="11"/>
      <c r="R7" s="11"/>
      <c r="S7" s="11"/>
      <c r="T7" s="11"/>
      <c r="U7" s="11"/>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12"/>
      <c r="KD7" s="12"/>
      <c r="KE7" s="12"/>
      <c r="KF7" s="12"/>
      <c r="KG7" s="12"/>
      <c r="KH7" s="12"/>
      <c r="KI7" s="12"/>
      <c r="KJ7" s="12"/>
      <c r="KK7" s="12"/>
      <c r="KL7" s="12"/>
      <c r="KM7" s="12"/>
      <c r="KN7" s="12"/>
    </row>
    <row r="8" spans="1:300" x14ac:dyDescent="0.25">
      <c r="A8" s="8" t="str">
        <f ca="1">IFERROR(__xludf.DUMMYFUNCTION("Transpose(Filter(Prices!A:A,Regexmatch(Prices!A:A,'Order Form'!A22)))"),"#REF!")</f>
        <v>#REF!</v>
      </c>
      <c r="B8" s="11"/>
      <c r="C8" s="11"/>
      <c r="D8" s="11"/>
      <c r="E8" s="11"/>
      <c r="F8" s="11"/>
      <c r="G8" s="11"/>
      <c r="H8" s="11"/>
      <c r="I8" s="11"/>
      <c r="J8" s="11"/>
      <c r="K8" s="11"/>
      <c r="L8" s="11"/>
      <c r="M8" s="11"/>
      <c r="N8" s="11"/>
      <c r="O8" s="11"/>
      <c r="P8" s="11"/>
      <c r="Q8" s="11"/>
      <c r="R8" s="11"/>
      <c r="S8" s="11"/>
      <c r="T8" s="11"/>
      <c r="U8" s="11"/>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row>
    <row r="9" spans="1:300" x14ac:dyDescent="0.25">
      <c r="A9" s="8" t="str">
        <f ca="1">IFERROR(__xludf.DUMMYFUNCTION("Transpose(Filter(Prices!A:A,Regexmatch(Prices!A:A,'Order Form'!A23)))"),"#REF!")</f>
        <v>#REF!</v>
      </c>
      <c r="B9" s="11"/>
      <c r="C9" s="11"/>
      <c r="D9" s="11"/>
      <c r="E9" s="11"/>
      <c r="F9" s="11"/>
      <c r="G9" s="11"/>
      <c r="H9" s="11"/>
      <c r="I9" s="11"/>
      <c r="J9" s="11"/>
      <c r="K9" s="11"/>
      <c r="L9" s="11"/>
      <c r="M9" s="11"/>
      <c r="N9" s="11"/>
      <c r="O9" s="11"/>
      <c r="P9" s="11"/>
      <c r="Q9" s="11"/>
      <c r="R9" s="11"/>
      <c r="S9" s="11"/>
      <c r="T9" s="11"/>
      <c r="U9" s="11"/>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row>
    <row r="10" spans="1:300" x14ac:dyDescent="0.25">
      <c r="A10" s="8" t="str">
        <f ca="1">IFERROR(__xludf.DUMMYFUNCTION("Transpose(Filter(Prices!A:A,Regexmatch(Prices!A:A,'Order Form'!A24)))"),"#REF!")</f>
        <v>#REF!</v>
      </c>
      <c r="B10" s="11"/>
      <c r="C10" s="11"/>
      <c r="D10" s="11"/>
      <c r="E10" s="11"/>
      <c r="F10" s="11"/>
      <c r="G10" s="11"/>
      <c r="H10" s="11"/>
      <c r="I10" s="11"/>
      <c r="J10" s="11"/>
      <c r="K10" s="11"/>
      <c r="L10" s="11"/>
      <c r="M10" s="11"/>
      <c r="N10" s="11"/>
      <c r="O10" s="11"/>
      <c r="P10" s="11"/>
      <c r="Q10" s="11"/>
      <c r="R10" s="11"/>
      <c r="S10" s="11"/>
      <c r="T10" s="11"/>
      <c r="U10" s="11"/>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row>
    <row r="11" spans="1:300" x14ac:dyDescent="0.25">
      <c r="A11" s="8" t="str">
        <f ca="1">IFERROR(__xludf.DUMMYFUNCTION("Transpose(Filter(Prices!A:A,Regexmatch(Prices!A:A,'Order Form'!A25)))"),"#REF!")</f>
        <v>#REF!</v>
      </c>
      <c r="B11" s="11"/>
      <c r="C11" s="11"/>
      <c r="D11" s="11"/>
      <c r="E11" s="11"/>
      <c r="F11" s="11"/>
      <c r="G11" s="11"/>
      <c r="H11" s="11"/>
      <c r="I11" s="11"/>
      <c r="J11" s="11"/>
      <c r="K11" s="11"/>
      <c r="L11" s="11"/>
      <c r="M11" s="11"/>
      <c r="N11" s="11"/>
      <c r="O11" s="11"/>
      <c r="P11" s="11"/>
      <c r="Q11" s="11"/>
      <c r="R11" s="11"/>
      <c r="S11" s="11"/>
      <c r="T11" s="11"/>
      <c r="U11" s="11"/>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row>
    <row r="12" spans="1:300" x14ac:dyDescent="0.25">
      <c r="A12" s="8" t="str">
        <f ca="1">IFERROR(__xludf.DUMMYFUNCTION("Transpose(Filter(Prices!A:A,Regexmatch(Prices!A:A,'Order Form'!A26)))"),"#REF!")</f>
        <v>#REF!</v>
      </c>
      <c r="B12" s="11"/>
      <c r="C12" s="11"/>
      <c r="D12" s="11"/>
      <c r="E12" s="11"/>
      <c r="F12" s="11"/>
      <c r="G12" s="11"/>
      <c r="H12" s="11"/>
      <c r="I12" s="11"/>
      <c r="J12" s="11"/>
      <c r="K12" s="11"/>
      <c r="L12" s="11"/>
      <c r="M12" s="11"/>
      <c r="N12" s="11"/>
      <c r="O12" s="11"/>
      <c r="P12" s="11"/>
      <c r="Q12" s="11"/>
      <c r="R12" s="11"/>
      <c r="S12" s="11"/>
      <c r="T12" s="11"/>
      <c r="U12" s="11"/>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row>
    <row r="13" spans="1:300" x14ac:dyDescent="0.25">
      <c r="A13" s="8" t="str">
        <f ca="1">IFERROR(__xludf.DUMMYFUNCTION("Transpose(Filter(Prices!A:A,Regexmatch(Prices!A:A,'Order Form'!A27)))"),"#REF!")</f>
        <v>#REF!</v>
      </c>
      <c r="B13" s="11"/>
      <c r="C13" s="11"/>
      <c r="D13" s="11"/>
      <c r="E13" s="11"/>
      <c r="F13" s="11"/>
      <c r="G13" s="11"/>
      <c r="H13" s="11"/>
      <c r="I13" s="11"/>
      <c r="J13" s="11"/>
      <c r="K13" s="11"/>
      <c r="L13" s="11"/>
      <c r="M13" s="11"/>
      <c r="N13" s="11"/>
      <c r="O13" s="11"/>
      <c r="P13" s="11"/>
      <c r="Q13" s="11"/>
      <c r="R13" s="11"/>
      <c r="S13" s="11"/>
      <c r="T13" s="11"/>
      <c r="U13" s="11"/>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row>
    <row r="14" spans="1:300" x14ac:dyDescent="0.25">
      <c r="A14" s="8" t="str">
        <f ca="1">IFERROR(__xludf.DUMMYFUNCTION("Transpose(Filter(Prices!A:A,Regexmatch(Prices!A:A,'Order Form'!A28)))"),"#REF!")</f>
        <v>#REF!</v>
      </c>
      <c r="B14" s="11"/>
      <c r="C14" s="11"/>
      <c r="D14" s="11"/>
      <c r="E14" s="11"/>
      <c r="F14" s="11"/>
      <c r="G14" s="11"/>
      <c r="H14" s="11"/>
      <c r="I14" s="11"/>
      <c r="J14" s="11"/>
      <c r="K14" s="11"/>
      <c r="L14" s="11"/>
      <c r="M14" s="11"/>
      <c r="N14" s="11"/>
      <c r="O14" s="11"/>
      <c r="P14" s="11"/>
      <c r="Q14" s="11"/>
      <c r="R14" s="11"/>
      <c r="S14" s="11"/>
      <c r="T14" s="11"/>
      <c r="U14" s="11"/>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row>
    <row r="15" spans="1:300" x14ac:dyDescent="0.25">
      <c r="A15" s="8" t="str">
        <f ca="1">IFERROR(__xludf.DUMMYFUNCTION("Transpose(Filter(Prices!A:A,Regexmatch(Prices!A:A,'Order Form'!A29)))"),"#REF!")</f>
        <v>#REF!</v>
      </c>
      <c r="B15" s="11"/>
      <c r="C15" s="11"/>
      <c r="D15" s="11"/>
      <c r="E15" s="11"/>
      <c r="F15" s="11"/>
      <c r="G15" s="11"/>
      <c r="H15" s="11"/>
      <c r="I15" s="11"/>
      <c r="J15" s="11"/>
      <c r="K15" s="11"/>
      <c r="L15" s="11"/>
      <c r="M15" s="11"/>
      <c r="N15" s="11"/>
      <c r="O15" s="11"/>
      <c r="P15" s="11"/>
      <c r="Q15" s="11"/>
      <c r="R15" s="11"/>
      <c r="S15" s="11"/>
      <c r="T15" s="11"/>
      <c r="U15" s="11"/>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row>
    <row r="16" spans="1:300" x14ac:dyDescent="0.25">
      <c r="A16" s="8" t="str">
        <f ca="1">IFERROR(__xludf.DUMMYFUNCTION("Transpose(Filter(Prices!A:A,Regexmatch(Prices!A:A,'Order Form'!A30)))"),"#REF!")</f>
        <v>#REF!</v>
      </c>
      <c r="B16" s="11"/>
      <c r="C16" s="11"/>
      <c r="D16" s="11"/>
      <c r="E16" s="11"/>
      <c r="F16" s="11"/>
      <c r="G16" s="11"/>
      <c r="H16" s="11"/>
      <c r="I16" s="11"/>
      <c r="J16" s="11"/>
      <c r="K16" s="11"/>
      <c r="L16" s="11"/>
      <c r="M16" s="11"/>
      <c r="N16" s="11"/>
      <c r="O16" s="11"/>
      <c r="P16" s="11"/>
      <c r="Q16" s="11"/>
      <c r="R16" s="11"/>
      <c r="S16" s="11"/>
      <c r="T16" s="11"/>
      <c r="U16" s="11"/>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row>
    <row r="17" spans="1:300" x14ac:dyDescent="0.25">
      <c r="A17" s="8" t="str">
        <f ca="1">IFERROR(__xludf.DUMMYFUNCTION("Transpose(Filter(Prices!A:A,Regexmatch(Prices!A:A,'Order Form'!A31)))"),"#REF!")</f>
        <v>#REF!</v>
      </c>
      <c r="B17" s="11"/>
      <c r="C17" s="11"/>
      <c r="D17" s="11"/>
      <c r="E17" s="11"/>
      <c r="F17" s="11"/>
      <c r="G17" s="11"/>
      <c r="H17" s="11"/>
      <c r="I17" s="11"/>
      <c r="J17" s="11"/>
      <c r="K17" s="11"/>
      <c r="L17" s="11"/>
      <c r="M17" s="11"/>
      <c r="N17" s="11"/>
      <c r="O17" s="11"/>
      <c r="P17" s="11"/>
      <c r="Q17" s="11"/>
      <c r="R17" s="11"/>
      <c r="S17" s="11"/>
      <c r="T17" s="11"/>
      <c r="U17" s="11"/>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row>
    <row r="18" spans="1:300" x14ac:dyDescent="0.25">
      <c r="A18" s="8" t="str">
        <f ca="1">IFERROR(__xludf.DUMMYFUNCTION("Transpose(Filter(Prices!A:A,Regexmatch(Prices!A:A,'Order Form'!A32)))"),"#REF!")</f>
        <v>#REF!</v>
      </c>
      <c r="B18" s="11"/>
      <c r="C18" s="11"/>
      <c r="D18" s="11"/>
      <c r="E18" s="11"/>
      <c r="F18" s="11"/>
      <c r="G18" s="11"/>
      <c r="H18" s="11"/>
      <c r="I18" s="11"/>
      <c r="J18" s="11"/>
      <c r="K18" s="11"/>
      <c r="L18" s="11"/>
      <c r="M18" s="11"/>
      <c r="N18" s="11"/>
      <c r="O18" s="11"/>
      <c r="P18" s="11"/>
      <c r="Q18" s="11"/>
      <c r="R18" s="11"/>
      <c r="S18" s="11"/>
      <c r="T18" s="11"/>
      <c r="U18" s="11"/>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row>
    <row r="19" spans="1:300" x14ac:dyDescent="0.25">
      <c r="A19" s="8" t="str">
        <f ca="1">IFERROR(__xludf.DUMMYFUNCTION("Transpose(Filter(Prices!A:A,Regexmatch(Prices!A:A,'Order Form'!A33)))"),"#REF!")</f>
        <v>#REF!</v>
      </c>
      <c r="B19" s="11"/>
      <c r="C19" s="11"/>
      <c r="D19" s="11"/>
      <c r="E19" s="11"/>
      <c r="F19" s="11"/>
      <c r="G19" s="11"/>
      <c r="H19" s="11"/>
      <c r="I19" s="11"/>
      <c r="J19" s="11"/>
      <c r="K19" s="11"/>
      <c r="L19" s="11"/>
      <c r="M19" s="11"/>
      <c r="N19" s="11"/>
      <c r="O19" s="11"/>
      <c r="P19" s="11"/>
      <c r="Q19" s="11"/>
      <c r="R19" s="11"/>
      <c r="S19" s="11"/>
      <c r="T19" s="11"/>
      <c r="U19" s="11"/>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row>
    <row r="20" spans="1:300" x14ac:dyDescent="0.25">
      <c r="A20" s="8" t="str">
        <f ca="1">IFERROR(__xludf.DUMMYFUNCTION("Transpose(Filter(Prices!A:A,Regexmatch(Prices!A:A,'Order Form'!A34)))"),"#REF!")</f>
        <v>#REF!</v>
      </c>
      <c r="B20" s="11"/>
      <c r="C20" s="11"/>
      <c r="D20" s="11"/>
      <c r="E20" s="11"/>
      <c r="F20" s="11"/>
      <c r="G20" s="11"/>
      <c r="H20" s="11"/>
      <c r="I20" s="11"/>
      <c r="J20" s="11"/>
      <c r="K20" s="11"/>
      <c r="L20" s="11"/>
      <c r="M20" s="11"/>
      <c r="N20" s="11"/>
      <c r="O20" s="11"/>
      <c r="P20" s="11"/>
      <c r="Q20" s="11"/>
      <c r="R20" s="11"/>
      <c r="S20" s="11"/>
      <c r="T20" s="11"/>
      <c r="U20" s="11"/>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row>
    <row r="21" spans="1:300" ht="15.75" customHeight="1" x14ac:dyDescent="0.25">
      <c r="A21" s="8" t="str">
        <f ca="1">IFERROR(__xludf.DUMMYFUNCTION("Transpose(Filter(Prices!A:A,Regexmatch(Prices!A:A,'Order Form'!A35)))"),"#REF!")</f>
        <v>#REF!</v>
      </c>
      <c r="B21" s="11"/>
      <c r="C21" s="11"/>
      <c r="D21" s="11"/>
      <c r="E21" s="11"/>
      <c r="F21" s="11"/>
      <c r="G21" s="11"/>
      <c r="H21" s="11"/>
      <c r="I21" s="11"/>
      <c r="J21" s="11"/>
      <c r="K21" s="11"/>
      <c r="L21" s="11"/>
      <c r="M21" s="11"/>
      <c r="N21" s="11"/>
      <c r="O21" s="11"/>
      <c r="P21" s="11"/>
      <c r="Q21" s="11"/>
      <c r="R21" s="11"/>
      <c r="S21" s="11"/>
      <c r="T21" s="11"/>
      <c r="U21" s="11"/>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row>
    <row r="22" spans="1:300" ht="15.75" customHeight="1" x14ac:dyDescent="0.25">
      <c r="A22" s="8" t="str">
        <f ca="1">IFERROR(__xludf.DUMMYFUNCTION("Transpose(Filter(Prices!A:A,Regexmatch(Prices!A:A,'Order Form'!A36)))"),"#REF!")</f>
        <v>#REF!</v>
      </c>
      <c r="B22" s="11"/>
      <c r="C22" s="11"/>
      <c r="D22" s="11"/>
      <c r="E22" s="11"/>
      <c r="F22" s="11"/>
      <c r="G22" s="11"/>
      <c r="H22" s="11"/>
      <c r="I22" s="11"/>
      <c r="J22" s="11"/>
      <c r="K22" s="11"/>
      <c r="L22" s="11"/>
      <c r="M22" s="11"/>
      <c r="N22" s="11"/>
      <c r="O22" s="11"/>
      <c r="P22" s="11"/>
      <c r="Q22" s="11"/>
      <c r="R22" s="11"/>
      <c r="S22" s="11"/>
      <c r="T22" s="11"/>
      <c r="U22" s="11"/>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row>
    <row r="23" spans="1:300" ht="15.75" customHeight="1" x14ac:dyDescent="0.25">
      <c r="A23" s="8" t="str">
        <f ca="1">IFERROR(__xludf.DUMMYFUNCTION("Transpose(Filter(Prices!A:A,Regexmatch(Prices!A:A,'Order Form'!A37)))"),"#REF!")</f>
        <v>#REF!</v>
      </c>
      <c r="B23" s="11"/>
      <c r="C23" s="11"/>
      <c r="D23" s="11"/>
      <c r="E23" s="11"/>
      <c r="F23" s="11"/>
      <c r="G23" s="11"/>
      <c r="H23" s="11"/>
      <c r="I23" s="11"/>
      <c r="J23" s="11"/>
      <c r="K23" s="11"/>
      <c r="L23" s="11"/>
      <c r="M23" s="11"/>
      <c r="N23" s="11"/>
      <c r="O23" s="11"/>
      <c r="P23" s="11"/>
      <c r="Q23" s="11"/>
      <c r="R23" s="11"/>
      <c r="S23" s="11"/>
      <c r="T23" s="11"/>
      <c r="U23" s="11"/>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2"/>
      <c r="KB23" s="12"/>
      <c r="KC23" s="12"/>
      <c r="KD23" s="12"/>
      <c r="KE23" s="12"/>
      <c r="KF23" s="12"/>
      <c r="KG23" s="12"/>
      <c r="KH23" s="12"/>
      <c r="KI23" s="12"/>
      <c r="KJ23" s="12"/>
      <c r="KK23" s="12"/>
      <c r="KL23" s="12"/>
      <c r="KM23" s="12"/>
      <c r="KN23" s="12"/>
    </row>
    <row r="24" spans="1:300" ht="15.75" customHeight="1" x14ac:dyDescent="0.25">
      <c r="A24" s="8" t="str">
        <f ca="1">IFERROR(__xludf.DUMMYFUNCTION("Transpose(Filter(Prices!A:A,Regexmatch(Prices!A:A,'Order Form'!A38)))"),"#REF!")</f>
        <v>#REF!</v>
      </c>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row>
    <row r="25" spans="1:300" ht="15.75" customHeight="1" x14ac:dyDescent="0.25">
      <c r="A25" s="8" t="str">
        <f ca="1">IFERROR(__xludf.DUMMYFUNCTION("Transpose(Filter(Prices!A:A,Regexmatch(Prices!A:A,'Order Form'!A39)))"),"#REF!")</f>
        <v>#REF!</v>
      </c>
      <c r="B25" s="11"/>
      <c r="C25" s="11"/>
      <c r="D25" s="11"/>
      <c r="E25" s="11"/>
      <c r="F25" s="11"/>
      <c r="G25" s="11"/>
      <c r="H25" s="11"/>
      <c r="I25" s="11"/>
      <c r="J25" s="11"/>
      <c r="K25" s="11"/>
      <c r="L25" s="11"/>
      <c r="M25" s="11"/>
      <c r="N25" s="11"/>
      <c r="O25" s="11"/>
      <c r="P25" s="11"/>
      <c r="Q25" s="11"/>
      <c r="R25" s="11"/>
      <c r="S25" s="11"/>
      <c r="T25" s="11"/>
      <c r="U25" s="11"/>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row>
    <row r="26" spans="1:300" ht="15.75" customHeight="1" x14ac:dyDescent="0.25">
      <c r="A26" s="8" t="str">
        <f ca="1">IFERROR(__xludf.DUMMYFUNCTION("Transpose(Filter(Prices!A:A,Regexmatch(Prices!A:A,'Order Form'!A40)))"),"#REF!")</f>
        <v>#REF!</v>
      </c>
      <c r="B26" s="11"/>
      <c r="C26" s="11"/>
      <c r="D26" s="11"/>
      <c r="E26" s="11"/>
      <c r="F26" s="11"/>
      <c r="G26" s="11"/>
      <c r="H26" s="11"/>
      <c r="I26" s="11"/>
      <c r="J26" s="11"/>
      <c r="K26" s="11"/>
      <c r="L26" s="11"/>
      <c r="M26" s="11"/>
      <c r="N26" s="11"/>
      <c r="O26" s="11"/>
      <c r="P26" s="11"/>
      <c r="Q26" s="11"/>
      <c r="R26" s="11"/>
      <c r="S26" s="11"/>
      <c r="T26" s="11"/>
      <c r="U26" s="11"/>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row>
    <row r="27" spans="1:300" ht="15.75" customHeight="1" x14ac:dyDescent="0.25">
      <c r="A27" s="8" t="str">
        <f ca="1">IFERROR(__xludf.DUMMYFUNCTION("Transpose(Filter(Prices!A:A,Regexmatch(Prices!A:A,'Order Form'!A41)))"),"#REF!")</f>
        <v>#REF!</v>
      </c>
      <c r="B27" s="11"/>
      <c r="C27" s="11"/>
      <c r="D27" s="11"/>
      <c r="E27" s="11"/>
      <c r="F27" s="11"/>
      <c r="G27" s="11"/>
      <c r="H27" s="11"/>
      <c r="I27" s="11"/>
      <c r="J27" s="11"/>
      <c r="K27" s="11"/>
      <c r="L27" s="11"/>
      <c r="M27" s="11"/>
      <c r="N27" s="11"/>
      <c r="O27" s="11"/>
      <c r="P27" s="11"/>
      <c r="Q27" s="11"/>
      <c r="R27" s="11"/>
      <c r="S27" s="11"/>
      <c r="T27" s="11"/>
      <c r="U27" s="11"/>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row>
    <row r="28" spans="1:300" ht="15.75" customHeight="1" x14ac:dyDescent="0.25">
      <c r="A28" s="8" t="str">
        <f ca="1">IFERROR(__xludf.DUMMYFUNCTION("Transpose(Filter(Prices!A:A,Regexmatch(Prices!A:A,'Order Form'!A42)))"),"#REF!")</f>
        <v>#REF!</v>
      </c>
      <c r="B28" s="11"/>
      <c r="C28" s="11"/>
      <c r="D28" s="11"/>
      <c r="E28" s="11"/>
      <c r="F28" s="11"/>
      <c r="G28" s="11"/>
      <c r="H28" s="11"/>
      <c r="I28" s="11"/>
      <c r="J28" s="11"/>
      <c r="K28" s="11"/>
      <c r="L28" s="11"/>
      <c r="M28" s="11"/>
      <c r="N28" s="11"/>
      <c r="O28" s="11"/>
      <c r="P28" s="11"/>
      <c r="Q28" s="11"/>
      <c r="R28" s="11"/>
      <c r="S28" s="11"/>
      <c r="T28" s="11"/>
      <c r="U28" s="11"/>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row>
    <row r="29" spans="1:300" ht="15.75" customHeight="1" x14ac:dyDescent="0.25">
      <c r="A29" s="8" t="str">
        <f ca="1">IFERROR(__xludf.DUMMYFUNCTION("Transpose(Filter(Prices!A:A,Regexmatch(Prices!A:A,'Order Form'!A43)))"),"#REF!")</f>
        <v>#REF!</v>
      </c>
      <c r="B29" s="11"/>
      <c r="C29" s="11"/>
      <c r="D29" s="11"/>
      <c r="E29" s="11"/>
      <c r="F29" s="11"/>
      <c r="G29" s="11"/>
      <c r="H29" s="11"/>
      <c r="I29" s="11"/>
      <c r="J29" s="11"/>
      <c r="K29" s="11"/>
      <c r="L29" s="11"/>
      <c r="M29" s="11"/>
      <c r="N29" s="11"/>
      <c r="O29" s="11"/>
      <c r="P29" s="11"/>
      <c r="Q29" s="11"/>
      <c r="R29" s="11"/>
      <c r="S29" s="11"/>
      <c r="T29" s="11"/>
      <c r="U29" s="11"/>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row>
    <row r="30" spans="1:300" ht="15.75" customHeight="1" x14ac:dyDescent="0.25">
      <c r="A30" s="8" t="str">
        <f ca="1">IFERROR(__xludf.DUMMYFUNCTION("Transpose(Filter(Prices!A:A,Regexmatch(Prices!A:A,'Order Form'!A44)))"),"#REF!")</f>
        <v>#REF!</v>
      </c>
      <c r="B30" s="11"/>
      <c r="C30" s="11"/>
      <c r="D30" s="11"/>
      <c r="E30" s="11"/>
      <c r="F30" s="11"/>
      <c r="G30" s="11"/>
      <c r="H30" s="11"/>
      <c r="I30" s="11"/>
      <c r="J30" s="11"/>
      <c r="K30" s="11"/>
      <c r="L30" s="11"/>
      <c r="M30" s="11"/>
      <c r="N30" s="11"/>
      <c r="O30" s="11"/>
      <c r="P30" s="11"/>
      <c r="Q30" s="11"/>
      <c r="R30" s="11"/>
      <c r="S30" s="11"/>
      <c r="T30" s="11"/>
      <c r="U30" s="11"/>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row>
    <row r="31" spans="1:300" ht="15.75" customHeight="1" x14ac:dyDescent="0.25">
      <c r="A31" s="8" t="str">
        <f ca="1">IFERROR(__xludf.DUMMYFUNCTION("Transpose(Filter(Prices!A:A,Regexmatch(Prices!A:A,'Order Form'!A45)))"),"#REF!")</f>
        <v>#REF!</v>
      </c>
      <c r="B31" s="11"/>
      <c r="C31" s="11"/>
      <c r="D31" s="11"/>
      <c r="E31" s="11"/>
      <c r="F31" s="11"/>
      <c r="G31" s="11"/>
      <c r="H31" s="11"/>
      <c r="I31" s="11"/>
      <c r="J31" s="11"/>
      <c r="K31" s="11"/>
      <c r="L31" s="11"/>
      <c r="M31" s="11"/>
      <c r="N31" s="11"/>
      <c r="O31" s="11"/>
      <c r="P31" s="11"/>
      <c r="Q31" s="11"/>
      <c r="R31" s="11"/>
      <c r="S31" s="11"/>
      <c r="T31" s="11"/>
      <c r="U31" s="11"/>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row>
    <row r="32" spans="1:300" ht="15.75" customHeight="1" x14ac:dyDescent="0.25">
      <c r="A32" s="8" t="str">
        <f ca="1">IFERROR(__xludf.DUMMYFUNCTION("Transpose(Filter(Prices!A:A,Regexmatch(Prices!A:A,'Order Form'!A46)))"),"#REF!")</f>
        <v>#REF!</v>
      </c>
      <c r="B32" s="11"/>
      <c r="C32" s="11"/>
      <c r="D32" s="11"/>
      <c r="E32" s="11"/>
      <c r="F32" s="11"/>
      <c r="G32" s="11"/>
      <c r="H32" s="11"/>
      <c r="I32" s="11"/>
      <c r="J32" s="11"/>
      <c r="K32" s="11"/>
      <c r="L32" s="11"/>
      <c r="M32" s="11"/>
      <c r="N32" s="11"/>
      <c r="O32" s="11"/>
      <c r="P32" s="11"/>
      <c r="Q32" s="11"/>
      <c r="R32" s="11"/>
      <c r="S32" s="11"/>
      <c r="T32" s="11"/>
      <c r="U32" s="11"/>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row>
    <row r="33" spans="1:300" ht="15.75" customHeight="1" x14ac:dyDescent="0.25">
      <c r="A33" s="8" t="str">
        <f ca="1">IFERROR(__xludf.DUMMYFUNCTION("Transpose(Filter(Prices!A:A,Regexmatch(Prices!A:A,'Order Form'!A47)))"),"#REF!")</f>
        <v>#REF!</v>
      </c>
      <c r="B33" s="11"/>
      <c r="C33" s="11"/>
      <c r="D33" s="11"/>
      <c r="E33" s="11"/>
      <c r="F33" s="11"/>
      <c r="G33" s="11"/>
      <c r="H33" s="11"/>
      <c r="I33" s="11"/>
      <c r="J33" s="11"/>
      <c r="K33" s="11"/>
      <c r="L33" s="11"/>
      <c r="M33" s="11"/>
      <c r="N33" s="11"/>
      <c r="O33" s="11"/>
      <c r="P33" s="11"/>
      <c r="Q33" s="11"/>
      <c r="R33" s="11"/>
      <c r="S33" s="11"/>
      <c r="T33" s="11"/>
      <c r="U33" s="11"/>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row>
    <row r="34" spans="1:300" ht="15.75" customHeight="1" x14ac:dyDescent="0.25">
      <c r="A34" s="8" t="str">
        <f ca="1">IFERROR(__xludf.DUMMYFUNCTION("Transpose(Filter(Prices!A:A,Regexmatch(Prices!A:A,'Order Form'!A48)))"),"#REF!")</f>
        <v>#REF!</v>
      </c>
      <c r="B34" s="11"/>
      <c r="C34" s="11"/>
      <c r="D34" s="11"/>
      <c r="E34" s="11"/>
      <c r="F34" s="11"/>
      <c r="G34" s="11"/>
      <c r="H34" s="11"/>
      <c r="I34" s="11"/>
      <c r="J34" s="11"/>
      <c r="K34" s="11"/>
      <c r="L34" s="11"/>
      <c r="M34" s="11"/>
      <c r="N34" s="11"/>
      <c r="O34" s="11"/>
      <c r="P34" s="11"/>
      <c r="Q34" s="11"/>
      <c r="R34" s="11"/>
      <c r="S34" s="11"/>
      <c r="T34" s="11"/>
      <c r="U34" s="11"/>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row>
    <row r="35" spans="1:300" ht="15.75" customHeight="1" x14ac:dyDescent="0.25">
      <c r="A35" s="8" t="str">
        <f ca="1">IFERROR(__xludf.DUMMYFUNCTION("Transpose(Filter(Prices!A:A,Regexmatch(Prices!A:A,'Order Form'!A49)))"),"#REF!")</f>
        <v>#REF!</v>
      </c>
      <c r="B35" s="11"/>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row>
    <row r="36" spans="1:300" ht="15.75" customHeight="1" x14ac:dyDescent="0.25">
      <c r="A36" s="8" t="str">
        <f ca="1">IFERROR(__xludf.DUMMYFUNCTION("Transpose(Filter(Prices!A:A,Regexmatch(Prices!A:A,'Order Form'!A50)))"),"#REF!")</f>
        <v>#REF!</v>
      </c>
      <c r="B36" s="11"/>
      <c r="C36" s="11"/>
      <c r="D36" s="11"/>
      <c r="E36" s="11"/>
      <c r="F36" s="11"/>
      <c r="G36" s="11"/>
      <c r="H36" s="11"/>
      <c r="I36" s="11"/>
      <c r="J36" s="11"/>
      <c r="K36" s="11"/>
      <c r="L36" s="11"/>
      <c r="M36" s="11"/>
      <c r="N36" s="11"/>
      <c r="O36" s="11"/>
      <c r="P36" s="11"/>
      <c r="Q36" s="11"/>
      <c r="R36" s="11"/>
      <c r="S36" s="11"/>
      <c r="T36" s="11"/>
      <c r="U36" s="11"/>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c r="KB36" s="12"/>
      <c r="KC36" s="12"/>
      <c r="KD36" s="12"/>
      <c r="KE36" s="12"/>
      <c r="KF36" s="12"/>
      <c r="KG36" s="12"/>
      <c r="KH36" s="12"/>
      <c r="KI36" s="12"/>
      <c r="KJ36" s="12"/>
      <c r="KK36" s="12"/>
      <c r="KL36" s="12"/>
      <c r="KM36" s="12"/>
      <c r="KN36" s="12"/>
    </row>
    <row r="37" spans="1:300" ht="15.75" customHeight="1" x14ac:dyDescent="0.25">
      <c r="A37" s="8" t="str">
        <f ca="1">IFERROR(__xludf.DUMMYFUNCTION("Transpose(Filter(Prices!A:A,Regexmatch(Prices!A:A,'Order Form'!A51)))"),"#REF!")</f>
        <v>#REF!</v>
      </c>
      <c r="B37" s="11"/>
      <c r="C37" s="11"/>
      <c r="D37" s="11"/>
      <c r="E37" s="11"/>
      <c r="F37" s="11"/>
      <c r="G37" s="11"/>
      <c r="H37" s="11"/>
      <c r="I37" s="11"/>
      <c r="J37" s="11"/>
      <c r="K37" s="11"/>
      <c r="L37" s="11"/>
      <c r="M37" s="11"/>
      <c r="N37" s="11"/>
      <c r="O37" s="11"/>
      <c r="P37" s="11"/>
      <c r="Q37" s="11"/>
      <c r="R37" s="11"/>
      <c r="S37" s="11"/>
      <c r="T37" s="11"/>
      <c r="U37" s="11"/>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c r="KC37" s="12"/>
      <c r="KD37" s="12"/>
      <c r="KE37" s="12"/>
      <c r="KF37" s="12"/>
      <c r="KG37" s="12"/>
      <c r="KH37" s="12"/>
      <c r="KI37" s="12"/>
      <c r="KJ37" s="12"/>
      <c r="KK37" s="12"/>
      <c r="KL37" s="12"/>
      <c r="KM37" s="12"/>
      <c r="KN37" s="12"/>
    </row>
    <row r="38" spans="1:300" ht="15.75" customHeight="1" x14ac:dyDescent="0.25"/>
    <row r="39" spans="1:300" ht="15.75" customHeight="1" x14ac:dyDescent="0.25"/>
    <row r="40" spans="1:300" ht="15.75" customHeight="1" x14ac:dyDescent="0.25"/>
    <row r="41" spans="1:300" ht="15.75" customHeight="1" x14ac:dyDescent="0.25"/>
    <row r="42" spans="1:300" ht="15.75" customHeight="1" x14ac:dyDescent="0.25"/>
    <row r="43" spans="1:300" ht="15.75" customHeight="1" x14ac:dyDescent="0.25"/>
    <row r="44" spans="1:300" ht="15.75" customHeight="1" x14ac:dyDescent="0.25"/>
    <row r="45" spans="1:300" ht="15.75" customHeight="1" x14ac:dyDescent="0.25"/>
    <row r="46" spans="1:300" ht="15.75" customHeight="1" x14ac:dyDescent="0.25"/>
    <row r="47" spans="1:300" ht="15.75" customHeight="1" x14ac:dyDescent="0.25"/>
    <row r="48" spans="1:30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Order Form</vt:lpstr>
      <vt:lpstr>Prices</vt:lpstr>
      <vt:lpstr>Middleman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Finke</dc:creator>
  <cp:lastModifiedBy>Mike Finke</cp:lastModifiedBy>
  <dcterms:created xsi:type="dcterms:W3CDTF">2023-05-29T02:43:12Z</dcterms:created>
  <dcterms:modified xsi:type="dcterms:W3CDTF">2025-07-07T18:22:56Z</dcterms:modified>
</cp:coreProperties>
</file>